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SandyGettel\AppData\Local\Box\Box Edit\Documents\uq9ObFcR+E6aLjF3U8X+qQ==\"/>
    </mc:Choice>
  </mc:AlternateContent>
  <xr:revisionPtr revIDLastSave="0" documentId="13_ncr:1_{73B36A9C-CF89-4AFA-9720-88C5AEDA3A58}" xr6:coauthVersionLast="47" xr6:coauthVersionMax="47" xr10:uidLastSave="{00000000-0000-0000-0000-000000000000}"/>
  <bookViews>
    <workbookView xWindow="42285" yWindow="8220" windowWidth="18720" windowHeight="11655" firstSheet="2" activeTab="2" xr2:uid="{00000000-000D-0000-FFFF-FFFF00000000}"/>
  </bookViews>
  <sheets>
    <sheet name="Example-Do Not Use" sheetId="7" r:id="rId1"/>
    <sheet name="DATA ENTRY (ENTER HERE)" sheetId="4" r:id="rId2"/>
    <sheet name="Data Collection Agg. Results" sheetId="2" r:id="rId3"/>
    <sheet name="Validations" sheetId="6" r:id="rId4"/>
  </sheets>
  <definedNames>
    <definedName name="_xlnm._FilterDatabase" localSheetId="1" hidden="1">'DATA ENTRY (ENTER HERE)'!$A$4:$V$4</definedName>
    <definedName name="_xlnm._FilterDatabase" localSheetId="0" hidden="1">'Example-Do Not Use'!$A$4:$V$4</definedName>
    <definedName name="_xlnm.Print_Area" localSheetId="2">'Data Collection Agg. Results'!$A$1:$Q$27</definedName>
    <definedName name="_xlnm.Print_Area" localSheetId="1">'DATA ENTRY (ENTER HERE)'!$A$1:$T$1</definedName>
    <definedName name="_xlnm.Print_Area" localSheetId="0">'Example-Do Not Use'!$A$1:$T$1</definedName>
    <definedName name="_xlnm.Print_Titles" localSheetId="2">'Data Collection Agg. Results'!$1:$5</definedName>
    <definedName name="_xlnm.Print_Titles" localSheetId="1">'DATA ENTRY (ENTER HERE)'!$1:$1</definedName>
    <definedName name="_xlnm.Print_Titles" localSheetId="0">'Example-Do Not Use'!$1:$1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2" l="1"/>
  <c r="G8" i="2"/>
  <c r="P7" i="2" l="1"/>
  <c r="N4" i="2"/>
  <c r="L4" i="2"/>
  <c r="J4" i="2"/>
  <c r="H4" i="2"/>
  <c r="F4" i="2"/>
  <c r="K21" i="2"/>
  <c r="I21" i="2"/>
  <c r="G21" i="2"/>
  <c r="E21" i="2"/>
  <c r="K26" i="2"/>
  <c r="I26" i="2"/>
  <c r="G26" i="2"/>
  <c r="E26" i="2"/>
  <c r="C26" i="2"/>
  <c r="K25" i="2"/>
  <c r="I25" i="2"/>
  <c r="G25" i="2"/>
  <c r="E25" i="2"/>
  <c r="C25" i="2"/>
  <c r="K23" i="2"/>
  <c r="I23" i="2"/>
  <c r="G23" i="2"/>
  <c r="E23" i="2"/>
  <c r="C23" i="2"/>
  <c r="K22" i="2"/>
  <c r="I22" i="2"/>
  <c r="G22" i="2"/>
  <c r="E22" i="2"/>
  <c r="C22" i="2"/>
  <c r="C21" i="2"/>
  <c r="K20" i="2"/>
  <c r="I20" i="2"/>
  <c r="G20" i="2"/>
  <c r="E20" i="2"/>
  <c r="C20" i="2"/>
  <c r="K18" i="2"/>
  <c r="I18" i="2"/>
  <c r="G18" i="2"/>
  <c r="E18" i="2"/>
  <c r="C18" i="2"/>
  <c r="K17" i="2"/>
  <c r="I17" i="2"/>
  <c r="G17" i="2"/>
  <c r="E17" i="2"/>
  <c r="C17" i="2"/>
  <c r="K16" i="2"/>
  <c r="I16" i="2"/>
  <c r="G16" i="2"/>
  <c r="E16" i="2"/>
  <c r="C16" i="2"/>
  <c r="K14" i="2"/>
  <c r="I14" i="2"/>
  <c r="G14" i="2"/>
  <c r="E14" i="2"/>
  <c r="C14" i="2"/>
  <c r="K12" i="2"/>
  <c r="I12" i="2"/>
  <c r="G12" i="2"/>
  <c r="E12" i="2"/>
  <c r="C12" i="2"/>
  <c r="I11" i="2"/>
  <c r="G11" i="2"/>
  <c r="E11" i="2"/>
  <c r="C11" i="2"/>
  <c r="K10" i="2"/>
  <c r="I10" i="2"/>
  <c r="G10" i="2"/>
  <c r="E10" i="2"/>
  <c r="C10" i="2"/>
  <c r="K8" i="2"/>
  <c r="I8" i="2"/>
  <c r="E8" i="2"/>
  <c r="C8" i="2"/>
  <c r="K7" i="2"/>
  <c r="I7" i="2"/>
  <c r="G7" i="2"/>
  <c r="E7" i="2"/>
  <c r="C7" i="2"/>
  <c r="D4" i="2" l="1"/>
  <c r="B4" i="2"/>
  <c r="K13" i="2"/>
  <c r="K24" i="2"/>
  <c r="I24" i="2"/>
  <c r="I13" i="2"/>
  <c r="G13" i="2"/>
  <c r="G24" i="2"/>
  <c r="E24" i="2"/>
  <c r="E13" i="2"/>
  <c r="C13" i="2"/>
  <c r="K15" i="2" l="1"/>
  <c r="I6" i="2"/>
  <c r="G6" i="2"/>
  <c r="K9" i="2"/>
  <c r="G15" i="2"/>
  <c r="E9" i="2"/>
  <c r="K6" i="2"/>
  <c r="C15" i="2"/>
  <c r="C9" i="2"/>
  <c r="C6" i="2"/>
  <c r="E19" i="2"/>
  <c r="I19" i="2"/>
  <c r="G9" i="2"/>
  <c r="E6" i="2"/>
  <c r="I9" i="2"/>
  <c r="C19" i="2"/>
  <c r="C24" i="2"/>
  <c r="E15" i="2"/>
  <c r="G19" i="2"/>
  <c r="I15" i="2"/>
  <c r="K19" i="2"/>
  <c r="P26" i="2"/>
  <c r="P25" i="2" l="1"/>
  <c r="P24" i="2" s="1"/>
  <c r="P23" i="2"/>
  <c r="P22" i="2"/>
  <c r="P21" i="2"/>
  <c r="P20" i="2"/>
  <c r="P18" i="2"/>
  <c r="P17" i="2"/>
  <c r="P16" i="2"/>
  <c r="P14" i="2"/>
  <c r="P13" i="2" s="1"/>
  <c r="P12" i="2"/>
  <c r="P11" i="2"/>
  <c r="P10" i="2"/>
  <c r="P8" i="2"/>
  <c r="P6" i="2" s="1"/>
  <c r="O7" i="2"/>
  <c r="O8" i="2"/>
  <c r="O10" i="2"/>
  <c r="O11" i="2"/>
  <c r="O12" i="2"/>
  <c r="O14" i="2"/>
  <c r="O13" i="2" s="1"/>
  <c r="O16" i="2"/>
  <c r="O17" i="2"/>
  <c r="O18" i="2"/>
  <c r="O20" i="2"/>
  <c r="O21" i="2"/>
  <c r="O22" i="2"/>
  <c r="O23" i="2"/>
  <c r="O25" i="2"/>
  <c r="O26" i="2"/>
  <c r="L7" i="2"/>
  <c r="L8" i="2"/>
  <c r="L10" i="2"/>
  <c r="L11" i="2"/>
  <c r="L12" i="2"/>
  <c r="L14" i="2"/>
  <c r="L13" i="2" s="1"/>
  <c r="L16" i="2"/>
  <c r="L17" i="2"/>
  <c r="L18" i="2"/>
  <c r="L20" i="2"/>
  <c r="L21" i="2"/>
  <c r="L22" i="2"/>
  <c r="L23" i="2"/>
  <c r="L25" i="2"/>
  <c r="L26" i="2"/>
  <c r="J7" i="2"/>
  <c r="J8" i="2"/>
  <c r="J10" i="2"/>
  <c r="J11" i="2"/>
  <c r="J12" i="2"/>
  <c r="J14" i="2"/>
  <c r="J13" i="2" s="1"/>
  <c r="J16" i="2"/>
  <c r="J17" i="2"/>
  <c r="J18" i="2"/>
  <c r="J20" i="2"/>
  <c r="J21" i="2"/>
  <c r="J22" i="2"/>
  <c r="J23" i="2"/>
  <c r="J25" i="2"/>
  <c r="J26" i="2"/>
  <c r="H7" i="2"/>
  <c r="H8" i="2"/>
  <c r="H10" i="2"/>
  <c r="H11" i="2"/>
  <c r="H12" i="2"/>
  <c r="H14" i="2"/>
  <c r="H13" i="2" s="1"/>
  <c r="H16" i="2"/>
  <c r="H17" i="2"/>
  <c r="H18" i="2"/>
  <c r="H20" i="2"/>
  <c r="H21" i="2"/>
  <c r="H22" i="2"/>
  <c r="H23" i="2"/>
  <c r="H25" i="2"/>
  <c r="H26" i="2"/>
  <c r="F7" i="2"/>
  <c r="F8" i="2"/>
  <c r="F10" i="2"/>
  <c r="F11" i="2"/>
  <c r="F12" i="2"/>
  <c r="F14" i="2"/>
  <c r="F13" i="2" s="1"/>
  <c r="F16" i="2"/>
  <c r="F17" i="2"/>
  <c r="F18" i="2"/>
  <c r="F20" i="2"/>
  <c r="F21" i="2"/>
  <c r="F22" i="2"/>
  <c r="F23" i="2"/>
  <c r="F25" i="2"/>
  <c r="F26" i="2"/>
  <c r="D7" i="2"/>
  <c r="D8" i="2"/>
  <c r="D10" i="2"/>
  <c r="D11" i="2"/>
  <c r="D12" i="2"/>
  <c r="D14" i="2"/>
  <c r="D13" i="2" s="1"/>
  <c r="D16" i="2"/>
  <c r="D17" i="2"/>
  <c r="D18" i="2"/>
  <c r="D20" i="2"/>
  <c r="D21" i="2"/>
  <c r="D22" i="2"/>
  <c r="D23" i="2"/>
  <c r="D25" i="2"/>
  <c r="D26" i="2"/>
  <c r="F24" i="2" l="1"/>
  <c r="L15" i="2"/>
  <c r="F19" i="2"/>
  <c r="L9" i="2"/>
  <c r="O24" i="2"/>
  <c r="D6" i="2"/>
  <c r="D15" i="2"/>
  <c r="O19" i="2"/>
  <c r="J6" i="2"/>
  <c r="H6" i="2"/>
  <c r="D9" i="2"/>
  <c r="P15" i="2"/>
  <c r="P9" i="2"/>
  <c r="D19" i="2"/>
  <c r="F6" i="2"/>
  <c r="J15" i="2"/>
  <c r="J9" i="2"/>
  <c r="L24" i="2"/>
  <c r="L19" i="2"/>
  <c r="O6" i="2"/>
  <c r="H15" i="2"/>
  <c r="H9" i="2"/>
  <c r="J24" i="2"/>
  <c r="J19" i="2"/>
  <c r="L6" i="2"/>
  <c r="D24" i="2"/>
  <c r="F15" i="2"/>
  <c r="F9" i="2"/>
  <c r="H24" i="2"/>
  <c r="H19" i="2"/>
  <c r="O15" i="2"/>
  <c r="O9" i="2"/>
  <c r="P19" i="2"/>
  <c r="N25" i="2"/>
  <c r="N14" i="2"/>
  <c r="N13" i="2" s="1"/>
  <c r="N23" i="2"/>
  <c r="N26" i="2"/>
  <c r="N16" i="2"/>
  <c r="N12" i="2"/>
  <c r="N17" i="2"/>
  <c r="N22" i="2"/>
  <c r="N11" i="2"/>
  <c r="N21" i="2"/>
  <c r="N10" i="2"/>
  <c r="N20" i="2"/>
  <c r="N8" i="2"/>
  <c r="N18" i="2"/>
  <c r="N7" i="2"/>
  <c r="M26" i="2"/>
  <c r="Q26" i="2" s="1"/>
  <c r="M16" i="2"/>
  <c r="M23" i="2"/>
  <c r="Q23" i="2" s="1"/>
  <c r="M20" i="2"/>
  <c r="M14" i="2"/>
  <c r="M11" i="2"/>
  <c r="M8" i="2"/>
  <c r="Q8" i="2" s="1"/>
  <c r="M10" i="2"/>
  <c r="M21" i="2"/>
  <c r="Q21" i="2" s="1"/>
  <c r="M25" i="2"/>
  <c r="M22" i="2"/>
  <c r="Q22" i="2" s="1"/>
  <c r="M18" i="2"/>
  <c r="Q18" i="2" s="1"/>
  <c r="M17" i="2"/>
  <c r="Q17" i="2" s="1"/>
  <c r="M12" i="2"/>
  <c r="Q12" i="2" s="1"/>
  <c r="M7" i="2"/>
  <c r="Q11" i="2" l="1"/>
  <c r="M9" i="2"/>
  <c r="Q9" i="2" s="1"/>
  <c r="N19" i="2"/>
  <c r="N9" i="2"/>
  <c r="N6" i="2"/>
  <c r="Q14" i="2"/>
  <c r="M13" i="2"/>
  <c r="Q13" i="2" s="1"/>
  <c r="Q10" i="2"/>
  <c r="Q20" i="2"/>
  <c r="M19" i="2"/>
  <c r="Q19" i="2" s="1"/>
  <c r="Q7" i="2"/>
  <c r="M6" i="2"/>
  <c r="Q6" i="2" s="1"/>
  <c r="Q25" i="2"/>
  <c r="M24" i="2"/>
  <c r="Q24" i="2" s="1"/>
  <c r="Q16" i="2"/>
  <c r="M15" i="2"/>
  <c r="Q15" i="2" s="1"/>
  <c r="N15" i="2"/>
  <c r="N24" i="2"/>
  <c r="A12" i="2"/>
  <c r="A14" i="2" s="1"/>
  <c r="A16" i="2" s="1"/>
  <c r="A17" i="2" l="1"/>
  <c r="A18" i="2" s="1"/>
  <c r="A20" i="2" l="1"/>
  <c r="A21" i="2" s="1"/>
  <c r="A22" i="2" s="1"/>
  <c r="A23" i="2" s="1"/>
  <c r="A25" i="2" s="1"/>
  <c r="A26" i="2" s="1"/>
</calcChain>
</file>

<file path=xl/sharedStrings.xml><?xml version="1.0" encoding="utf-8"?>
<sst xmlns="http://schemas.openxmlformats.org/spreadsheetml/2006/main" count="131" uniqueCount="81">
  <si>
    <t>[EXAMPLE]  Mid-State Health Network (MSHN) FY2022 SUD Consumer Satisfaction Reporting Template</t>
  </si>
  <si>
    <t>Response Choices: Strongly Disagree (1), Disagree (2), Neutral (3), Agree (4), Strongly Agree (5)</t>
  </si>
  <si>
    <t>Optional ID</t>
  </si>
  <si>
    <t xml:space="preserve"> Organization</t>
  </si>
  <si>
    <t xml:space="preserve">Program Type:  
2-Case Management;
3-OPT; 
4-Detox; 
5-Residential; 
6-Mat; 
7-Early Intervention </t>
  </si>
  <si>
    <t xml:space="preserve">Staff was courteous and respectful. </t>
  </si>
  <si>
    <t xml:space="preserve">I would recommend this agency to others. </t>
  </si>
  <si>
    <t>I was informed of my rights.</t>
  </si>
  <si>
    <t>I know how to contact my recipient rights advisor.</t>
  </si>
  <si>
    <t>I was informed that information about my treatment is only given with my permission.</t>
  </si>
  <si>
    <t>My cultural/ethnic background was respected.</t>
  </si>
  <si>
    <t xml:space="preserve">I was given information about the different treatment options available that would be appropriate to meet my needs. </t>
  </si>
  <si>
    <t>I received services that met my needs and addressed my goals.</t>
  </si>
  <si>
    <t xml:space="preserve">I was given a choice as to what provider to seek treatment from. </t>
  </si>
  <si>
    <t>I was involved in the development of my treatment plan and goals.</t>
  </si>
  <si>
    <t>My goals were addressed during treatment.</t>
  </si>
  <si>
    <t>My goals were changed when needed to reflect my needs.</t>
  </si>
  <si>
    <t xml:space="preserve">I feel that I am better able to control my life as a result of treatment. </t>
  </si>
  <si>
    <t>Staff assisted in connecting me with further services and/or community resources.</t>
  </si>
  <si>
    <t>My treatment plan includes skills and community supports to help me continue in my path to recovery and total wellness.</t>
  </si>
  <si>
    <t>Comments:</t>
  </si>
  <si>
    <t>Q-1</t>
  </si>
  <si>
    <t>Q-2</t>
  </si>
  <si>
    <t>Q-3</t>
  </si>
  <si>
    <t>Q-4</t>
  </si>
  <si>
    <t>Q-5</t>
  </si>
  <si>
    <t>Q-6</t>
  </si>
  <si>
    <t>Q-7</t>
  </si>
  <si>
    <t>Q-8</t>
  </si>
  <si>
    <t>Q-9</t>
  </si>
  <si>
    <t>Q-10</t>
  </si>
  <si>
    <t>Q-11</t>
  </si>
  <si>
    <t>Q-12</t>
  </si>
  <si>
    <t>Q-13</t>
  </si>
  <si>
    <t>Q-14</t>
  </si>
  <si>
    <t>Q-15</t>
  </si>
  <si>
    <t>Mid-State Health Network (MSHN) FY2022 SUD Consumer Satisfaction Reporting Template</t>
  </si>
  <si>
    <t>Organization</t>
  </si>
  <si>
    <t>Program Type</t>
  </si>
  <si>
    <t xml:space="preserve">Case Management: </t>
  </si>
  <si>
    <t>OPT:</t>
  </si>
  <si>
    <t>Detox:</t>
  </si>
  <si>
    <t>Residential:</t>
  </si>
  <si>
    <t>MAT:</t>
  </si>
  <si>
    <t>Early Intervention:</t>
  </si>
  <si>
    <t>Collection Period: 
6/15/2022 - 7/15/2022</t>
  </si>
  <si>
    <t>Strongly Disagree     (1)</t>
  </si>
  <si>
    <t>1*1=1</t>
  </si>
  <si>
    <t>Disagree          (2)</t>
  </si>
  <si>
    <t>3*2=6</t>
  </si>
  <si>
    <t>Neutral         (3)</t>
  </si>
  <si>
    <t>5*3=15</t>
  </si>
  <si>
    <t>Agree           (4)</t>
  </si>
  <si>
    <t>15*4=60</t>
  </si>
  <si>
    <t>Strongly Agree         (5)</t>
  </si>
  <si>
    <t>3*5=15</t>
  </si>
  <si>
    <t>Total Score</t>
  </si>
  <si>
    <t>Total Questions Not Answered</t>
  </si>
  <si>
    <t>Total Questions Answered (D)</t>
  </si>
  <si>
    <r>
      <t xml:space="preserve">Total Surveys </t>
    </r>
    <r>
      <rPr>
        <sz val="9"/>
        <color rgb="FF000000"/>
        <rFont val="Times New Roman"/>
        <family val="1"/>
      </rPr>
      <t>Completed</t>
    </r>
  </si>
  <si>
    <t>Welcoming Environment</t>
  </si>
  <si>
    <t>Information on Recipient Rights</t>
  </si>
  <si>
    <t>Cultural /Ethnic Background</t>
  </si>
  <si>
    <t>Appropriateness and Choice with Services</t>
  </si>
  <si>
    <t>Treatment Planning/Progress Towards Goals</t>
  </si>
  <si>
    <t>Coordination of Care/Referrals to Other Resources</t>
  </si>
  <si>
    <t>Strongly Disagree</t>
  </si>
  <si>
    <t>Disagree</t>
  </si>
  <si>
    <t>Neutral</t>
  </si>
  <si>
    <t>Agree</t>
  </si>
  <si>
    <t>Strongly Agree</t>
  </si>
  <si>
    <t xml:space="preserve">Program Type:  </t>
  </si>
  <si>
    <t>2-Case Management</t>
  </si>
  <si>
    <t>3-OPT</t>
  </si>
  <si>
    <t>4-Detox</t>
  </si>
  <si>
    <t>5-Residential</t>
  </si>
  <si>
    <t>6-MAT</t>
  </si>
  <si>
    <t xml:space="preserve">7-Early Intervention </t>
  </si>
  <si>
    <t>FY2023 SUD Consumer Satisfaction Report</t>
  </si>
  <si>
    <t>Mid-State Health Network (MSHN) 
7/1/2023</t>
  </si>
  <si>
    <t>2023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</si>
</sst>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sz val="22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color rgb="FFFF0000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8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4"/>
      <name val="Arial"/>
      <family val="2"/>
    </font>
    <font>
      <sz val="12"/>
      <color rgb="FF000000"/>
      <name val="Times New Roman"/>
      <family val="1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Dashed">
        <color indexed="64"/>
      </top>
      <bottom style="thick">
        <color indexed="64"/>
      </bottom>
      <diagonal/>
    </border>
    <border>
      <left/>
      <right/>
      <top style="mediumDashed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ed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left" wrapText="1"/>
    </xf>
    <xf numFmtId="1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/>
    <xf numFmtId="0" fontId="0" fillId="0" borderId="1" xfId="0" applyBorder="1"/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0" fontId="0" fillId="0" borderId="3" xfId="0" applyBorder="1"/>
    <xf numFmtId="0" fontId="3" fillId="3" borderId="3" xfId="0" quotePrefix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textRotation="90" wrapText="1"/>
    </xf>
    <xf numFmtId="0" fontId="12" fillId="3" borderId="2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7" fillId="0" borderId="1" xfId="0" applyFont="1" applyBorder="1"/>
    <xf numFmtId="0" fontId="3" fillId="0" borderId="1" xfId="0" applyFont="1" applyBorder="1"/>
    <xf numFmtId="0" fontId="1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3" borderId="3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theme="7"/>
      </font>
    </dxf>
    <dxf>
      <font>
        <color rgb="FFFFFF00"/>
      </font>
    </dxf>
    <dxf>
      <font>
        <color auto="1"/>
      </font>
      <fill>
        <patternFill>
          <bgColor rgb="FFFFFF00"/>
        </patternFill>
      </fill>
    </dxf>
    <dxf>
      <font>
        <color theme="7"/>
      </font>
    </dxf>
    <dxf>
      <font>
        <color rgb="FFFFFF00"/>
      </font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Collection Agg. Results'!$B$6</c:f>
              <c:strCache>
                <c:ptCount val="1"/>
                <c:pt idx="0">
                  <c:v>Welcoming Environment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Collection Agg. Results'!$A$2:$Q$2</c:f>
              <c:strCache>
                <c:ptCount val="1"/>
                <c:pt idx="0">
                  <c:v>FY2023 SUD Consumer Satisfaction Report</c:v>
                </c:pt>
              </c:strCache>
            </c:strRef>
          </c:cat>
          <c:val>
            <c:numRef>
              <c:f>'Data Collection Agg. Results'!$Q$6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F-4A94-9EAD-C2D5F371CD4C}"/>
            </c:ext>
          </c:extLst>
        </c:ser>
        <c:ser>
          <c:idx val="4"/>
          <c:order val="2"/>
          <c:tx>
            <c:strRef>
              <c:f>'Data Collection Agg. Results'!$B$13</c:f>
              <c:strCache>
                <c:ptCount val="1"/>
                <c:pt idx="0">
                  <c:v>Cultural /Ethnic Background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'Data Collection Agg. Results'!$Q$13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2F-4A94-9EAD-C2D5F371CD4C}"/>
            </c:ext>
          </c:extLst>
        </c:ser>
        <c:ser>
          <c:idx val="5"/>
          <c:order val="3"/>
          <c:tx>
            <c:strRef>
              <c:f>'Data Collection Agg. Results'!$B$15</c:f>
              <c:strCache>
                <c:ptCount val="1"/>
                <c:pt idx="0">
                  <c:v>Appropriateness and Choice with Services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'Data Collection Agg. Results'!$Q$15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2F-4A94-9EAD-C2D5F371CD4C}"/>
            </c:ext>
          </c:extLst>
        </c:ser>
        <c:ser>
          <c:idx val="6"/>
          <c:order val="4"/>
          <c:tx>
            <c:strRef>
              <c:f>'Data Collection Agg. Results'!$B$19</c:f>
              <c:strCache>
                <c:ptCount val="1"/>
                <c:pt idx="0">
                  <c:v>Treatment Planning/Progress Towards Goals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'Data Collection Agg. Results'!$Q$19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2F-4A94-9EAD-C2D5F371CD4C}"/>
            </c:ext>
          </c:extLst>
        </c:ser>
        <c:ser>
          <c:idx val="7"/>
          <c:order val="5"/>
          <c:tx>
            <c:strRef>
              <c:f>'Data Collection Agg. Results'!$B$24</c:f>
              <c:strCache>
                <c:ptCount val="1"/>
                <c:pt idx="0">
                  <c:v>Coordination of Care/Referrals to Other Resources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'Data Collection Agg. Results'!$Q$24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2F-4A94-9EAD-C2D5F371C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3728744"/>
        <c:axId val="543730056"/>
        <c:extLst>
          <c:ext xmlns:c15="http://schemas.microsoft.com/office/drawing/2012/chart" uri="{02D57815-91ED-43cb-92C2-25804820EDAC}">
            <c15:filteredBarSeries>
              <c15:ser>
                <c:idx val="3"/>
                <c:order val="1"/>
                <c:tx>
                  <c:strRef>
                    <c:extLst>
                      <c:ext uri="{02D57815-91ED-43cb-92C2-25804820EDAC}">
                        <c15:formulaRef>
                          <c15:sqref>'Data Collection Agg. Results'!$B$9</c15:sqref>
                        </c15:formulaRef>
                      </c:ext>
                    </c:extLst>
                    <c:strCache>
                      <c:ptCount val="1"/>
                      <c:pt idx="0">
                        <c:v>Information on Recipient Rights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'Data Collection Agg. Results'!$Q$9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72F-4A94-9EAD-C2D5F371CD4C}"/>
                  </c:ext>
                </c:extLst>
              </c15:ser>
            </c15:filteredBarSeries>
          </c:ext>
        </c:extLst>
      </c:barChart>
      <c:catAx>
        <c:axId val="54372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730056"/>
        <c:crosses val="autoZero"/>
        <c:auto val="1"/>
        <c:lblAlgn val="ctr"/>
        <c:lblOffset val="100"/>
        <c:noMultiLvlLbl val="0"/>
      </c:catAx>
      <c:valAx>
        <c:axId val="54373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728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194704</xdr:colOff>
      <xdr:row>11</xdr:row>
      <xdr:rowOff>28403</xdr:rowOff>
    </xdr:from>
    <xdr:ext cx="3377172" cy="133677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DB106F53-02C6-40F7-85A9-9B63057E4B1F}"/>
            </a:ext>
          </a:extLst>
        </xdr:cNvPr>
        <xdr:cNvSpPr/>
      </xdr:nvSpPr>
      <xdr:spPr>
        <a:xfrm rot="20173671">
          <a:off x="4328554" y="4467053"/>
          <a:ext cx="3377172" cy="133677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cumin Pro Condensed Thin" panose="020B0206020202020204" pitchFamily="34" charset="0"/>
              <a:cs typeface="Angsana New" panose="020B0502040204020203" pitchFamily="18" charset="-34"/>
            </a:rPr>
            <a:t>Example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464820</xdr:colOff>
      <xdr:row>3</xdr:row>
      <xdr:rowOff>91441</xdr:rowOff>
    </xdr:from>
    <xdr:to>
      <xdr:col>28</xdr:col>
      <xdr:colOff>365760</xdr:colOff>
      <xdr:row>11</xdr:row>
      <xdr:rowOff>167641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B935CC-4B9B-4F6D-8887-31FDA21426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vertOverflow="clip" horzOverflow="clip" wrap="square" rtlCol="0" anchor="t">
        <a:noAutofit/>
      </a:bodyPr>
      <a:lstStyle>
        <a:defPPr algn="l">
          <a:defRPr sz="11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816D8-6D96-43AF-B460-E1FC27073BC5}">
  <sheetPr>
    <tabColor theme="2" tint="-9.9978637043366805E-2"/>
  </sheetPr>
  <dimension ref="A1:T300"/>
  <sheetViews>
    <sheetView zoomScaleNormal="100" zoomScaleSheetLayoutView="100" workbookViewId="0">
      <selection activeCell="C22" sqref="C22"/>
    </sheetView>
  </sheetViews>
  <sheetFormatPr defaultColWidth="8.796875" defaultRowHeight="13" x14ac:dyDescent="0.3"/>
  <cols>
    <col min="1" max="1" width="10.69921875" style="1" customWidth="1"/>
    <col min="2" max="2" width="15.5" style="1" customWidth="1"/>
    <col min="3" max="3" width="21.19921875" style="6" customWidth="1"/>
    <col min="4" max="4" width="10.296875" style="1" customWidth="1"/>
    <col min="5" max="5" width="6.796875" style="1" customWidth="1"/>
    <col min="6" max="6" width="7.796875" style="1" customWidth="1"/>
    <col min="7" max="7" width="6.69921875" style="1" customWidth="1"/>
    <col min="8" max="8" width="8.296875" style="6" customWidth="1"/>
    <col min="9" max="9" width="7.5" style="1" customWidth="1"/>
    <col min="10" max="10" width="11.19921875" style="6" customWidth="1"/>
    <col min="11" max="11" width="7.796875" style="1" customWidth="1"/>
    <col min="12" max="12" width="9" style="6" customWidth="1"/>
    <col min="13" max="13" width="8.796875" style="1" customWidth="1"/>
    <col min="14" max="14" width="8.69921875" style="6" customWidth="1"/>
    <col min="15" max="15" width="8.19921875" style="1" customWidth="1"/>
    <col min="16" max="16" width="6.796875" style="1" customWidth="1"/>
    <col min="17" max="17" width="8.5" style="1" customWidth="1"/>
    <col min="18" max="18" width="11.19921875" style="1" customWidth="1"/>
    <col min="19" max="19" width="33.69921875" style="1" customWidth="1"/>
    <col min="20" max="20" width="11.19921875" style="2" customWidth="1"/>
    <col min="21" max="22" width="11.19921875" style="1" customWidth="1"/>
    <col min="23" max="16384" width="8.796875" style="1"/>
  </cols>
  <sheetData>
    <row r="1" spans="1:19" ht="32.65" customHeigh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22" customHeight="1" x14ac:dyDescent="0.3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73.5" customHeight="1" thickBot="1" x14ac:dyDescent="0.4">
      <c r="A3" s="67" t="s">
        <v>2</v>
      </c>
      <c r="B3" s="69" t="s">
        <v>3</v>
      </c>
      <c r="C3" s="69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  <c r="K3" s="43" t="s">
        <v>12</v>
      </c>
      <c r="L3" s="43" t="s">
        <v>13</v>
      </c>
      <c r="M3" s="43" t="s">
        <v>14</v>
      </c>
      <c r="N3" s="43" t="s">
        <v>15</v>
      </c>
      <c r="O3" s="43" t="s">
        <v>16</v>
      </c>
      <c r="P3" s="43" t="s">
        <v>17</v>
      </c>
      <c r="Q3" s="43" t="s">
        <v>18</v>
      </c>
      <c r="R3" s="43" t="s">
        <v>19</v>
      </c>
      <c r="S3" s="46" t="s">
        <v>20</v>
      </c>
    </row>
    <row r="4" spans="1:19" ht="15" thickTop="1" thickBot="1" x14ac:dyDescent="0.35">
      <c r="A4" s="68"/>
      <c r="B4" s="70"/>
      <c r="C4" s="70"/>
      <c r="D4" s="44" t="s">
        <v>21</v>
      </c>
      <c r="E4" s="44" t="s">
        <v>22</v>
      </c>
      <c r="F4" s="44" t="s">
        <v>23</v>
      </c>
      <c r="G4" s="44" t="s">
        <v>24</v>
      </c>
      <c r="H4" s="44" t="s">
        <v>25</v>
      </c>
      <c r="I4" s="44" t="s">
        <v>26</v>
      </c>
      <c r="J4" s="44" t="s">
        <v>27</v>
      </c>
      <c r="K4" s="44" t="s">
        <v>28</v>
      </c>
      <c r="L4" s="44" t="s">
        <v>29</v>
      </c>
      <c r="M4" s="44" t="s">
        <v>30</v>
      </c>
      <c r="N4" s="44" t="s">
        <v>31</v>
      </c>
      <c r="O4" s="44" t="s">
        <v>32</v>
      </c>
      <c r="P4" s="44" t="s">
        <v>33</v>
      </c>
      <c r="Q4" s="44" t="s">
        <v>34</v>
      </c>
      <c r="R4" s="44" t="s">
        <v>35</v>
      </c>
      <c r="S4" s="37"/>
    </row>
    <row r="5" spans="1:19" ht="14.5" thickTop="1" x14ac:dyDescent="0.3">
      <c r="A5" s="8"/>
      <c r="B5" s="29">
        <v>1016</v>
      </c>
      <c r="C5" s="30">
        <v>2</v>
      </c>
      <c r="D5" s="31">
        <v>5</v>
      </c>
      <c r="E5" s="31">
        <v>5</v>
      </c>
      <c r="F5" s="31">
        <v>5</v>
      </c>
      <c r="G5" s="31">
        <v>3</v>
      </c>
      <c r="H5" s="31">
        <v>3</v>
      </c>
      <c r="I5" s="31">
        <v>5</v>
      </c>
      <c r="J5" s="31">
        <v>5</v>
      </c>
      <c r="K5" s="31">
        <v>5</v>
      </c>
      <c r="L5" s="31">
        <v>5</v>
      </c>
      <c r="M5" s="31">
        <v>5</v>
      </c>
      <c r="N5" s="31">
        <v>5</v>
      </c>
      <c r="O5" s="31">
        <v>5</v>
      </c>
      <c r="P5" s="31">
        <v>5</v>
      </c>
      <c r="Q5" s="31">
        <v>5</v>
      </c>
      <c r="R5" s="31">
        <v>1</v>
      </c>
      <c r="S5" s="36"/>
    </row>
    <row r="6" spans="1:19" ht="14" x14ac:dyDescent="0.3">
      <c r="A6" s="8"/>
      <c r="B6" s="29">
        <v>1016</v>
      </c>
      <c r="C6" s="30">
        <v>3</v>
      </c>
      <c r="D6" s="29">
        <v>4</v>
      </c>
      <c r="E6" s="29">
        <v>4</v>
      </c>
      <c r="F6" s="29">
        <v>3</v>
      </c>
      <c r="G6" s="29">
        <v>3</v>
      </c>
      <c r="H6" s="29">
        <v>3</v>
      </c>
      <c r="I6" s="29">
        <v>3</v>
      </c>
      <c r="J6" s="29">
        <v>4</v>
      </c>
      <c r="K6" s="29">
        <v>5</v>
      </c>
      <c r="L6" s="29">
        <v>5</v>
      </c>
      <c r="M6" s="29">
        <v>5</v>
      </c>
      <c r="N6" s="29">
        <v>5</v>
      </c>
      <c r="O6" s="29">
        <v>5</v>
      </c>
      <c r="P6" s="29">
        <v>5</v>
      </c>
      <c r="Q6" s="29">
        <v>5</v>
      </c>
      <c r="R6" s="29">
        <v>4</v>
      </c>
      <c r="S6" s="14"/>
    </row>
    <row r="7" spans="1:19" ht="14" x14ac:dyDescent="0.3">
      <c r="A7" s="8"/>
      <c r="B7" s="29">
        <v>1016</v>
      </c>
      <c r="C7" s="30">
        <v>2</v>
      </c>
      <c r="D7" s="31">
        <v>5</v>
      </c>
      <c r="E7" s="31">
        <v>5</v>
      </c>
      <c r="F7" s="31">
        <v>5</v>
      </c>
      <c r="G7" s="31">
        <v>3</v>
      </c>
      <c r="H7" s="31">
        <v>3</v>
      </c>
      <c r="I7" s="31">
        <v>5</v>
      </c>
      <c r="J7" s="31">
        <v>5</v>
      </c>
      <c r="K7" s="31">
        <v>5</v>
      </c>
      <c r="L7" s="31">
        <v>5</v>
      </c>
      <c r="M7" s="31">
        <v>5</v>
      </c>
      <c r="N7" s="31">
        <v>5</v>
      </c>
      <c r="O7" s="31">
        <v>5</v>
      </c>
      <c r="P7" s="31">
        <v>5</v>
      </c>
      <c r="Q7" s="31">
        <v>5</v>
      </c>
      <c r="R7" s="31">
        <v>1</v>
      </c>
      <c r="S7" s="13"/>
    </row>
    <row r="8" spans="1:19" ht="14" x14ac:dyDescent="0.3">
      <c r="A8" s="8"/>
      <c r="B8" s="29">
        <v>1016</v>
      </c>
      <c r="C8" s="32">
        <v>3</v>
      </c>
      <c r="D8" s="29">
        <v>4</v>
      </c>
      <c r="E8" s="29">
        <v>5</v>
      </c>
      <c r="F8" s="29">
        <v>3</v>
      </c>
      <c r="G8" s="29">
        <v>3</v>
      </c>
      <c r="H8" s="29">
        <v>3</v>
      </c>
      <c r="I8" s="29">
        <v>3</v>
      </c>
      <c r="J8" s="29">
        <v>4</v>
      </c>
      <c r="K8" s="29">
        <v>5</v>
      </c>
      <c r="L8" s="29">
        <v>5</v>
      </c>
      <c r="M8" s="29">
        <v>5</v>
      </c>
      <c r="N8" s="29">
        <v>5</v>
      </c>
      <c r="O8" s="29">
        <v>5</v>
      </c>
      <c r="P8" s="29">
        <v>5</v>
      </c>
      <c r="Q8" s="29">
        <v>5</v>
      </c>
      <c r="R8" s="29">
        <v>4</v>
      </c>
      <c r="S8" s="15"/>
    </row>
    <row r="9" spans="1:19" ht="14" x14ac:dyDescent="0.3">
      <c r="A9" s="8"/>
      <c r="B9" s="29">
        <v>1016</v>
      </c>
      <c r="C9" s="30">
        <v>5</v>
      </c>
      <c r="D9" s="29">
        <v>4</v>
      </c>
      <c r="E9" s="29">
        <v>4</v>
      </c>
      <c r="F9" s="29">
        <v>3</v>
      </c>
      <c r="G9" s="29">
        <v>3</v>
      </c>
      <c r="H9" s="29">
        <v>3</v>
      </c>
      <c r="I9" s="29">
        <v>3</v>
      </c>
      <c r="J9" s="29">
        <v>4</v>
      </c>
      <c r="K9" s="29">
        <v>5</v>
      </c>
      <c r="L9" s="29">
        <v>5</v>
      </c>
      <c r="M9" s="29">
        <v>5</v>
      </c>
      <c r="N9" s="29">
        <v>5</v>
      </c>
      <c r="O9" s="29">
        <v>5</v>
      </c>
      <c r="P9" s="29">
        <v>5</v>
      </c>
      <c r="Q9" s="29">
        <v>5</v>
      </c>
      <c r="R9" s="29">
        <v>4</v>
      </c>
      <c r="S9" s="13"/>
    </row>
    <row r="10" spans="1:19" ht="14" x14ac:dyDescent="0.3">
      <c r="A10" s="8"/>
      <c r="B10" s="29">
        <v>1016</v>
      </c>
      <c r="C10" s="32">
        <v>4</v>
      </c>
      <c r="D10" s="29">
        <v>4</v>
      </c>
      <c r="E10" s="29">
        <v>2</v>
      </c>
      <c r="F10" s="29">
        <v>3</v>
      </c>
      <c r="G10" s="29">
        <v>3</v>
      </c>
      <c r="H10" s="29">
        <v>3</v>
      </c>
      <c r="I10" s="29">
        <v>3</v>
      </c>
      <c r="J10" s="29">
        <v>4</v>
      </c>
      <c r="K10" s="29">
        <v>5</v>
      </c>
      <c r="L10" s="29">
        <v>5</v>
      </c>
      <c r="M10" s="29">
        <v>5</v>
      </c>
      <c r="N10" s="29">
        <v>5</v>
      </c>
      <c r="O10" s="29">
        <v>5</v>
      </c>
      <c r="P10" s="29">
        <v>5</v>
      </c>
      <c r="Q10" s="29">
        <v>5</v>
      </c>
      <c r="R10" s="29">
        <v>4</v>
      </c>
      <c r="S10" s="15"/>
    </row>
    <row r="11" spans="1:19" ht="14" x14ac:dyDescent="0.3">
      <c r="A11" s="8"/>
      <c r="B11" s="29">
        <v>1016</v>
      </c>
      <c r="C11" s="30">
        <v>4</v>
      </c>
      <c r="D11" s="29">
        <v>4</v>
      </c>
      <c r="E11" s="29">
        <v>4</v>
      </c>
      <c r="F11" s="29">
        <v>3</v>
      </c>
      <c r="G11" s="29">
        <v>3</v>
      </c>
      <c r="H11" s="29">
        <v>3</v>
      </c>
      <c r="I11" s="29">
        <v>3</v>
      </c>
      <c r="J11" s="29">
        <v>4</v>
      </c>
      <c r="K11" s="29">
        <v>5</v>
      </c>
      <c r="L11" s="29">
        <v>5</v>
      </c>
      <c r="M11" s="29">
        <v>5</v>
      </c>
      <c r="N11" s="29">
        <v>5</v>
      </c>
      <c r="O11" s="29">
        <v>5</v>
      </c>
      <c r="P11" s="29">
        <v>5</v>
      </c>
      <c r="Q11" s="29">
        <v>5</v>
      </c>
      <c r="R11" s="29">
        <v>4</v>
      </c>
      <c r="S11" s="13"/>
    </row>
    <row r="12" spans="1:19" ht="14" x14ac:dyDescent="0.3">
      <c r="A12" s="8"/>
      <c r="B12" s="29">
        <v>1016</v>
      </c>
      <c r="C12" s="30">
        <v>7</v>
      </c>
      <c r="D12" s="29">
        <v>4</v>
      </c>
      <c r="E12" s="29">
        <v>4</v>
      </c>
      <c r="F12" s="29">
        <v>3</v>
      </c>
      <c r="G12" s="29">
        <v>3</v>
      </c>
      <c r="H12" s="29">
        <v>3</v>
      </c>
      <c r="I12" s="29">
        <v>3</v>
      </c>
      <c r="J12" s="29">
        <v>4</v>
      </c>
      <c r="K12" s="29">
        <v>5</v>
      </c>
      <c r="L12" s="29">
        <v>5</v>
      </c>
      <c r="M12" s="29">
        <v>5</v>
      </c>
      <c r="N12" s="29">
        <v>5</v>
      </c>
      <c r="O12" s="29">
        <v>5</v>
      </c>
      <c r="P12" s="29">
        <v>5</v>
      </c>
      <c r="Q12" s="29">
        <v>5</v>
      </c>
      <c r="R12" s="29">
        <v>4</v>
      </c>
      <c r="S12" s="14"/>
    </row>
    <row r="13" spans="1:19" ht="14" x14ac:dyDescent="0.3">
      <c r="A13" s="8"/>
      <c r="B13" s="29">
        <v>1016</v>
      </c>
      <c r="C13" s="30">
        <v>7</v>
      </c>
      <c r="D13" s="29">
        <v>4</v>
      </c>
      <c r="E13" s="29">
        <v>4</v>
      </c>
      <c r="F13" s="29">
        <v>3</v>
      </c>
      <c r="G13" s="29">
        <v>3</v>
      </c>
      <c r="H13" s="29">
        <v>3</v>
      </c>
      <c r="I13" s="29">
        <v>3</v>
      </c>
      <c r="J13" s="29">
        <v>4</v>
      </c>
      <c r="K13" s="29">
        <v>5</v>
      </c>
      <c r="L13" s="29">
        <v>5</v>
      </c>
      <c r="M13" s="29">
        <v>5</v>
      </c>
      <c r="N13" s="29">
        <v>5</v>
      </c>
      <c r="O13" s="29">
        <v>5</v>
      </c>
      <c r="P13" s="29">
        <v>5</v>
      </c>
      <c r="Q13" s="29">
        <v>5</v>
      </c>
      <c r="R13" s="29">
        <v>4</v>
      </c>
      <c r="S13" s="13"/>
    </row>
    <row r="14" spans="1:19" ht="14" x14ac:dyDescent="0.3">
      <c r="A14" s="8"/>
      <c r="B14" s="29">
        <v>1016</v>
      </c>
      <c r="C14" s="30">
        <v>5</v>
      </c>
      <c r="D14" s="29">
        <v>4</v>
      </c>
      <c r="E14" s="29">
        <v>3</v>
      </c>
      <c r="F14" s="29">
        <v>3</v>
      </c>
      <c r="G14" s="29">
        <v>3</v>
      </c>
      <c r="H14" s="29">
        <v>3</v>
      </c>
      <c r="I14" s="29">
        <v>3</v>
      </c>
      <c r="J14" s="29">
        <v>4</v>
      </c>
      <c r="K14" s="29">
        <v>5</v>
      </c>
      <c r="L14" s="29">
        <v>5</v>
      </c>
      <c r="M14" s="29">
        <v>5</v>
      </c>
      <c r="N14" s="29">
        <v>5</v>
      </c>
      <c r="O14" s="29">
        <v>5</v>
      </c>
      <c r="P14" s="29">
        <v>5</v>
      </c>
      <c r="Q14" s="29">
        <v>5</v>
      </c>
      <c r="R14" s="29">
        <v>4</v>
      </c>
      <c r="S14" s="14"/>
    </row>
    <row r="15" spans="1:19" ht="14" x14ac:dyDescent="0.3">
      <c r="A15" s="8"/>
      <c r="B15" s="29">
        <v>1016</v>
      </c>
      <c r="C15" s="29">
        <v>6</v>
      </c>
      <c r="D15" s="29">
        <v>4</v>
      </c>
      <c r="E15" s="29">
        <v>4</v>
      </c>
      <c r="F15" s="29">
        <v>3</v>
      </c>
      <c r="G15" s="29">
        <v>3</v>
      </c>
      <c r="H15" s="29">
        <v>3</v>
      </c>
      <c r="I15" s="29">
        <v>3</v>
      </c>
      <c r="J15" s="29">
        <v>4</v>
      </c>
      <c r="K15" s="29">
        <v>5</v>
      </c>
      <c r="L15" s="29">
        <v>5</v>
      </c>
      <c r="M15" s="29">
        <v>5</v>
      </c>
      <c r="N15" s="29">
        <v>5</v>
      </c>
      <c r="O15" s="29">
        <v>5</v>
      </c>
      <c r="P15" s="29">
        <v>5</v>
      </c>
      <c r="Q15" s="29">
        <v>5</v>
      </c>
      <c r="R15" s="29">
        <v>4</v>
      </c>
      <c r="S15" s="14"/>
    </row>
    <row r="16" spans="1:19" ht="14" x14ac:dyDescent="0.3">
      <c r="A16" s="8"/>
      <c r="B16" s="29">
        <v>1016</v>
      </c>
      <c r="C16" s="29">
        <v>6</v>
      </c>
      <c r="D16" s="29">
        <v>4</v>
      </c>
      <c r="E16" s="29">
        <v>4</v>
      </c>
      <c r="F16" s="29">
        <v>3</v>
      </c>
      <c r="G16" s="29">
        <v>3</v>
      </c>
      <c r="H16" s="29">
        <v>3</v>
      </c>
      <c r="I16" s="29">
        <v>3</v>
      </c>
      <c r="J16" s="29">
        <v>4</v>
      </c>
      <c r="K16" s="29">
        <v>5</v>
      </c>
      <c r="L16" s="29">
        <v>5</v>
      </c>
      <c r="M16" s="29">
        <v>5</v>
      </c>
      <c r="N16" s="29">
        <v>5</v>
      </c>
      <c r="O16" s="29">
        <v>5</v>
      </c>
      <c r="P16" s="29">
        <v>5</v>
      </c>
      <c r="Q16" s="29">
        <v>5</v>
      </c>
      <c r="R16" s="29">
        <v>4</v>
      </c>
      <c r="S16" s="14"/>
    </row>
    <row r="17" spans="1:19" ht="14" x14ac:dyDescent="0.3">
      <c r="A17" s="8"/>
      <c r="B17" s="29">
        <v>1016</v>
      </c>
      <c r="C17" s="33">
        <v>2</v>
      </c>
      <c r="D17" s="29">
        <v>4</v>
      </c>
      <c r="E17" s="29">
        <v>4</v>
      </c>
      <c r="F17" s="29">
        <v>3</v>
      </c>
      <c r="G17" s="29">
        <v>3</v>
      </c>
      <c r="H17" s="29">
        <v>3</v>
      </c>
      <c r="I17" s="29">
        <v>3</v>
      </c>
      <c r="J17" s="29">
        <v>4</v>
      </c>
      <c r="K17" s="29">
        <v>5</v>
      </c>
      <c r="L17" s="29">
        <v>5</v>
      </c>
      <c r="M17" s="29">
        <v>5</v>
      </c>
      <c r="N17" s="29">
        <v>5</v>
      </c>
      <c r="O17" s="29">
        <v>5</v>
      </c>
      <c r="P17" s="29">
        <v>5</v>
      </c>
      <c r="Q17" s="29">
        <v>5</v>
      </c>
      <c r="R17" s="29">
        <v>4</v>
      </c>
      <c r="S17" s="16"/>
    </row>
    <row r="18" spans="1:19" ht="14" x14ac:dyDescent="0.3">
      <c r="A18" s="8"/>
      <c r="B18" s="29">
        <v>1016</v>
      </c>
      <c r="C18" s="33">
        <v>6</v>
      </c>
      <c r="D18" s="33">
        <v>5</v>
      </c>
      <c r="E18" s="33">
        <v>5</v>
      </c>
      <c r="F18" s="33">
        <v>5</v>
      </c>
      <c r="G18" s="33">
        <v>5</v>
      </c>
      <c r="H18" s="33">
        <v>5</v>
      </c>
      <c r="I18" s="33">
        <v>5</v>
      </c>
      <c r="J18" s="33">
        <v>5</v>
      </c>
      <c r="K18" s="33">
        <v>5</v>
      </c>
      <c r="L18" s="33">
        <v>5</v>
      </c>
      <c r="M18" s="33">
        <v>5</v>
      </c>
      <c r="N18" s="33">
        <v>5</v>
      </c>
      <c r="O18" s="33">
        <v>3</v>
      </c>
      <c r="P18" s="33">
        <v>3</v>
      </c>
      <c r="Q18" s="33">
        <v>3</v>
      </c>
      <c r="R18" s="33">
        <v>4</v>
      </c>
      <c r="S18" s="13"/>
    </row>
    <row r="19" spans="1:19" ht="14" x14ac:dyDescent="0.3">
      <c r="A19" s="8"/>
      <c r="B19" s="29">
        <v>1016</v>
      </c>
      <c r="C19" s="34">
        <v>6</v>
      </c>
      <c r="D19" s="34">
        <v>4</v>
      </c>
      <c r="E19" s="34">
        <v>4</v>
      </c>
      <c r="F19" s="34">
        <v>4</v>
      </c>
      <c r="G19" s="34">
        <v>4</v>
      </c>
      <c r="H19" s="34">
        <v>4</v>
      </c>
      <c r="I19" s="34">
        <v>4</v>
      </c>
      <c r="J19" s="34">
        <v>4</v>
      </c>
      <c r="K19" s="34">
        <v>4</v>
      </c>
      <c r="L19" s="34">
        <v>4</v>
      </c>
      <c r="M19" s="34">
        <v>4</v>
      </c>
      <c r="N19" s="34">
        <v>4</v>
      </c>
      <c r="O19" s="34">
        <v>4</v>
      </c>
      <c r="P19" s="34">
        <v>4</v>
      </c>
      <c r="Q19" s="34">
        <v>4</v>
      </c>
      <c r="R19" s="34">
        <v>4</v>
      </c>
      <c r="S19" s="17"/>
    </row>
    <row r="20" spans="1:19" x14ac:dyDescent="0.3">
      <c r="A20" s="8"/>
      <c r="B20" s="8"/>
      <c r="C20" s="26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8"/>
    </row>
    <row r="21" spans="1:19" x14ac:dyDescent="0.3">
      <c r="A21" s="8"/>
      <c r="B21" s="8"/>
      <c r="C21" s="26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8"/>
    </row>
    <row r="22" spans="1:19" x14ac:dyDescent="0.3">
      <c r="A22" s="8"/>
      <c r="B22" s="8"/>
      <c r="C22" s="26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8"/>
    </row>
    <row r="23" spans="1:19" x14ac:dyDescent="0.3">
      <c r="A23" s="8"/>
      <c r="B23" s="8"/>
      <c r="C23" s="26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8"/>
    </row>
    <row r="24" spans="1:19" x14ac:dyDescent="0.3">
      <c r="A24" s="8"/>
      <c r="B24" s="8"/>
      <c r="C24" s="26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8"/>
    </row>
    <row r="25" spans="1:19" x14ac:dyDescent="0.3">
      <c r="A25" s="8"/>
      <c r="B25" s="8"/>
      <c r="C25" s="26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8"/>
    </row>
    <row r="26" spans="1:19" x14ac:dyDescent="0.3">
      <c r="A26" s="8"/>
      <c r="B26" s="8"/>
      <c r="C26" s="26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8"/>
    </row>
    <row r="27" spans="1:19" x14ac:dyDescent="0.3">
      <c r="A27" s="8"/>
      <c r="B27" s="8"/>
      <c r="C27" s="26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8"/>
    </row>
    <row r="28" spans="1:19" x14ac:dyDescent="0.3">
      <c r="A28" s="8"/>
      <c r="B28" s="8"/>
      <c r="C28" s="26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8"/>
    </row>
    <row r="29" spans="1:19" x14ac:dyDescent="0.3">
      <c r="A29" s="8"/>
      <c r="B29" s="8"/>
      <c r="C29" s="26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8"/>
    </row>
    <row r="30" spans="1:19" x14ac:dyDescent="0.3">
      <c r="A30" s="8"/>
      <c r="B30" s="8"/>
      <c r="C30" s="26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8"/>
    </row>
    <row r="31" spans="1:19" x14ac:dyDescent="0.3">
      <c r="A31" s="8"/>
      <c r="B31" s="8"/>
      <c r="C31" s="2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8"/>
    </row>
    <row r="32" spans="1:19" x14ac:dyDescent="0.3">
      <c r="A32" s="8"/>
      <c r="B32" s="8"/>
      <c r="C32" s="26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8"/>
    </row>
    <row r="33" spans="1:19" x14ac:dyDescent="0.3">
      <c r="A33" s="8"/>
      <c r="B33" s="8"/>
      <c r="C33" s="26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8"/>
    </row>
    <row r="34" spans="1:19" x14ac:dyDescent="0.3">
      <c r="A34" s="8"/>
      <c r="B34" s="8"/>
      <c r="C34" s="26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8"/>
    </row>
    <row r="35" spans="1:19" x14ac:dyDescent="0.3">
      <c r="A35" s="8"/>
      <c r="B35" s="8"/>
      <c r="C35" s="26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8"/>
    </row>
    <row r="36" spans="1:19" x14ac:dyDescent="0.3">
      <c r="A36" s="8"/>
      <c r="B36" s="8"/>
      <c r="C36" s="26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8"/>
    </row>
    <row r="37" spans="1:19" x14ac:dyDescent="0.3">
      <c r="A37" s="8"/>
      <c r="B37" s="8"/>
      <c r="C37" s="26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8"/>
    </row>
    <row r="38" spans="1:19" x14ac:dyDescent="0.3">
      <c r="A38" s="8"/>
      <c r="B38" s="8"/>
      <c r="C38" s="26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8"/>
    </row>
    <row r="39" spans="1:19" x14ac:dyDescent="0.3">
      <c r="A39" s="8"/>
      <c r="B39" s="8"/>
      <c r="C39" s="26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8"/>
    </row>
    <row r="40" spans="1:19" x14ac:dyDescent="0.3">
      <c r="A40" s="8"/>
      <c r="B40" s="8"/>
      <c r="C40" s="26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8"/>
    </row>
    <row r="41" spans="1:19" x14ac:dyDescent="0.3">
      <c r="A41" s="8"/>
      <c r="B41" s="8"/>
      <c r="C41" s="26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8"/>
    </row>
    <row r="42" spans="1:19" x14ac:dyDescent="0.3">
      <c r="A42" s="8"/>
      <c r="B42" s="8"/>
      <c r="C42" s="26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8"/>
    </row>
    <row r="43" spans="1:19" x14ac:dyDescent="0.3">
      <c r="A43" s="8"/>
      <c r="B43" s="8"/>
      <c r="C43" s="26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8"/>
    </row>
    <row r="44" spans="1:19" x14ac:dyDescent="0.3">
      <c r="A44" s="8"/>
      <c r="B44" s="8"/>
      <c r="C44" s="26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8"/>
    </row>
    <row r="45" spans="1:19" x14ac:dyDescent="0.3">
      <c r="A45" s="8"/>
      <c r="B45" s="8"/>
      <c r="C45" s="26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8"/>
    </row>
    <row r="46" spans="1:19" x14ac:dyDescent="0.3">
      <c r="A46" s="8"/>
      <c r="B46" s="8"/>
      <c r="C46" s="26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8"/>
    </row>
    <row r="47" spans="1:19" x14ac:dyDescent="0.3">
      <c r="A47" s="8"/>
      <c r="B47" s="8"/>
      <c r="C47" s="26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8"/>
    </row>
    <row r="48" spans="1:19" x14ac:dyDescent="0.3">
      <c r="A48" s="8"/>
      <c r="B48" s="8"/>
      <c r="C48" s="26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8"/>
    </row>
    <row r="49" spans="1:19" x14ac:dyDescent="0.3">
      <c r="A49" s="8"/>
      <c r="B49" s="8"/>
      <c r="C49" s="26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8"/>
    </row>
    <row r="50" spans="1:19" x14ac:dyDescent="0.3">
      <c r="A50" s="8"/>
      <c r="B50" s="8"/>
      <c r="C50" s="26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8"/>
    </row>
    <row r="51" spans="1:19" x14ac:dyDescent="0.3">
      <c r="A51" s="8"/>
      <c r="B51" s="8"/>
      <c r="C51" s="26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8"/>
    </row>
    <row r="52" spans="1:19" x14ac:dyDescent="0.3">
      <c r="A52" s="8"/>
      <c r="B52" s="8"/>
      <c r="C52" s="26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8"/>
    </row>
    <row r="53" spans="1:19" x14ac:dyDescent="0.3">
      <c r="A53" s="8"/>
      <c r="B53" s="8"/>
      <c r="C53" s="26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8"/>
    </row>
    <row r="54" spans="1:19" x14ac:dyDescent="0.3">
      <c r="A54" s="8"/>
      <c r="B54" s="8"/>
      <c r="C54" s="26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8"/>
    </row>
    <row r="55" spans="1:19" x14ac:dyDescent="0.3">
      <c r="A55" s="8"/>
      <c r="B55" s="8"/>
      <c r="C55" s="26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8"/>
    </row>
    <row r="56" spans="1:19" x14ac:dyDescent="0.3">
      <c r="A56" s="8"/>
      <c r="B56" s="8"/>
      <c r="C56" s="2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8"/>
    </row>
    <row r="57" spans="1:19" x14ac:dyDescent="0.3">
      <c r="A57" s="8"/>
      <c r="B57" s="8"/>
      <c r="C57" s="26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8"/>
    </row>
    <row r="58" spans="1:19" x14ac:dyDescent="0.3">
      <c r="A58" s="8"/>
      <c r="B58" s="8"/>
      <c r="C58" s="26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8"/>
    </row>
    <row r="59" spans="1:19" x14ac:dyDescent="0.3">
      <c r="A59" s="8"/>
      <c r="B59" s="8"/>
      <c r="C59" s="26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8"/>
    </row>
    <row r="60" spans="1:19" x14ac:dyDescent="0.3">
      <c r="A60" s="8"/>
      <c r="B60" s="8"/>
      <c r="C60" s="26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8"/>
    </row>
    <row r="61" spans="1:19" x14ac:dyDescent="0.3">
      <c r="A61" s="8"/>
      <c r="B61" s="8"/>
      <c r="C61" s="26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8"/>
    </row>
    <row r="62" spans="1:19" x14ac:dyDescent="0.3">
      <c r="A62" s="8"/>
      <c r="B62" s="8"/>
      <c r="C62" s="26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8"/>
    </row>
    <row r="63" spans="1:19" x14ac:dyDescent="0.3">
      <c r="A63" s="8"/>
      <c r="B63" s="8"/>
      <c r="C63" s="26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8"/>
    </row>
    <row r="64" spans="1:19" x14ac:dyDescent="0.3">
      <c r="A64" s="8"/>
      <c r="B64" s="8"/>
      <c r="C64" s="26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8"/>
    </row>
    <row r="65" spans="1:19" x14ac:dyDescent="0.3">
      <c r="A65" s="8"/>
      <c r="B65" s="8"/>
      <c r="C65" s="26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8"/>
    </row>
    <row r="66" spans="1:19" x14ac:dyDescent="0.3">
      <c r="A66" s="8"/>
      <c r="B66" s="8"/>
      <c r="C66" s="26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8"/>
    </row>
    <row r="67" spans="1:19" x14ac:dyDescent="0.3">
      <c r="A67" s="8"/>
      <c r="B67" s="8"/>
      <c r="C67" s="26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8"/>
    </row>
    <row r="68" spans="1:19" x14ac:dyDescent="0.3">
      <c r="A68" s="8"/>
      <c r="B68" s="8"/>
      <c r="C68" s="26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8"/>
    </row>
    <row r="69" spans="1:19" x14ac:dyDescent="0.3">
      <c r="A69" s="8"/>
      <c r="B69" s="8"/>
      <c r="C69" s="26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8"/>
    </row>
    <row r="70" spans="1:19" x14ac:dyDescent="0.3">
      <c r="A70" s="8"/>
      <c r="B70" s="8"/>
      <c r="C70" s="26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8"/>
    </row>
    <row r="71" spans="1:19" x14ac:dyDescent="0.3">
      <c r="A71" s="8"/>
      <c r="B71" s="8"/>
      <c r="C71" s="26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8"/>
    </row>
    <row r="72" spans="1:19" x14ac:dyDescent="0.3">
      <c r="A72" s="8"/>
      <c r="B72" s="8"/>
      <c r="C72" s="26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8"/>
    </row>
    <row r="73" spans="1:19" x14ac:dyDescent="0.3">
      <c r="A73" s="8"/>
      <c r="B73" s="8"/>
      <c r="C73" s="26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8"/>
    </row>
    <row r="74" spans="1:19" x14ac:dyDescent="0.3">
      <c r="A74" s="8"/>
      <c r="B74" s="8"/>
      <c r="C74" s="26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8"/>
    </row>
    <row r="75" spans="1:19" x14ac:dyDescent="0.3">
      <c r="A75" s="8"/>
      <c r="B75" s="8"/>
      <c r="C75" s="26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8"/>
    </row>
    <row r="76" spans="1:19" x14ac:dyDescent="0.3">
      <c r="A76" s="8"/>
      <c r="B76" s="8"/>
      <c r="C76" s="26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8"/>
    </row>
    <row r="77" spans="1:19" x14ac:dyDescent="0.3">
      <c r="A77" s="8"/>
      <c r="B77" s="8"/>
      <c r="C77" s="26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8"/>
    </row>
    <row r="78" spans="1:19" x14ac:dyDescent="0.3">
      <c r="A78" s="8"/>
      <c r="B78" s="8"/>
      <c r="C78" s="26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8"/>
    </row>
    <row r="79" spans="1:19" x14ac:dyDescent="0.3">
      <c r="A79" s="8"/>
      <c r="B79" s="8"/>
      <c r="C79" s="26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8"/>
    </row>
    <row r="80" spans="1:19" x14ac:dyDescent="0.3">
      <c r="A80" s="8"/>
      <c r="B80" s="8"/>
      <c r="C80" s="26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8"/>
    </row>
    <row r="81" spans="1:19" x14ac:dyDescent="0.3">
      <c r="A81" s="8"/>
      <c r="B81" s="8"/>
      <c r="C81" s="26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8"/>
    </row>
    <row r="82" spans="1:19" x14ac:dyDescent="0.3">
      <c r="A82" s="8"/>
      <c r="B82" s="8"/>
      <c r="C82" s="26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8"/>
    </row>
    <row r="83" spans="1:19" x14ac:dyDescent="0.3">
      <c r="A83" s="8"/>
      <c r="B83" s="8"/>
      <c r="C83" s="26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8"/>
    </row>
    <row r="84" spans="1:19" x14ac:dyDescent="0.3">
      <c r="A84" s="8"/>
      <c r="B84" s="8"/>
      <c r="C84" s="26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8"/>
    </row>
    <row r="85" spans="1:19" x14ac:dyDescent="0.3">
      <c r="A85" s="8"/>
      <c r="B85" s="8"/>
      <c r="C85" s="26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8"/>
    </row>
    <row r="86" spans="1:19" x14ac:dyDescent="0.3">
      <c r="A86" s="8"/>
      <c r="B86" s="8"/>
      <c r="C86" s="26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8"/>
    </row>
    <row r="87" spans="1:19" x14ac:dyDescent="0.3">
      <c r="A87" s="8"/>
      <c r="B87" s="8"/>
      <c r="C87" s="26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8"/>
    </row>
    <row r="88" spans="1:19" x14ac:dyDescent="0.3">
      <c r="A88" s="8"/>
      <c r="B88" s="8"/>
      <c r="C88" s="26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8"/>
    </row>
    <row r="89" spans="1:19" x14ac:dyDescent="0.3">
      <c r="A89" s="8"/>
      <c r="B89" s="8"/>
      <c r="C89" s="26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8"/>
    </row>
    <row r="90" spans="1:19" x14ac:dyDescent="0.3">
      <c r="A90" s="8"/>
      <c r="B90" s="8"/>
      <c r="C90" s="26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8"/>
    </row>
    <row r="91" spans="1:19" x14ac:dyDescent="0.3">
      <c r="A91" s="8"/>
      <c r="B91" s="8"/>
      <c r="C91" s="26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8"/>
    </row>
    <row r="92" spans="1:19" x14ac:dyDescent="0.3">
      <c r="A92" s="8"/>
      <c r="B92" s="8"/>
      <c r="C92" s="26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8"/>
    </row>
    <row r="93" spans="1:19" x14ac:dyDescent="0.3">
      <c r="A93" s="8"/>
      <c r="B93" s="8"/>
      <c r="C93" s="26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8"/>
    </row>
    <row r="94" spans="1:19" x14ac:dyDescent="0.3">
      <c r="A94" s="8"/>
      <c r="B94" s="8"/>
      <c r="C94" s="26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8"/>
    </row>
    <row r="95" spans="1:19" x14ac:dyDescent="0.3">
      <c r="A95" s="8"/>
      <c r="B95" s="8"/>
      <c r="C95" s="26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8"/>
    </row>
    <row r="96" spans="1:19" x14ac:dyDescent="0.3">
      <c r="A96" s="8"/>
      <c r="B96" s="8"/>
      <c r="C96" s="26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8"/>
    </row>
    <row r="97" spans="1:19" x14ac:dyDescent="0.3">
      <c r="A97" s="8"/>
      <c r="B97" s="8"/>
      <c r="C97" s="26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8"/>
    </row>
    <row r="98" spans="1:19" x14ac:dyDescent="0.3">
      <c r="A98" s="8"/>
      <c r="B98" s="8"/>
      <c r="C98" s="26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8"/>
    </row>
    <row r="99" spans="1:19" x14ac:dyDescent="0.3">
      <c r="A99" s="8"/>
      <c r="B99" s="8"/>
      <c r="C99" s="26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8"/>
    </row>
    <row r="100" spans="1:19" x14ac:dyDescent="0.3">
      <c r="A100" s="8"/>
      <c r="B100" s="8"/>
      <c r="C100" s="26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8"/>
    </row>
    <row r="101" spans="1:19" x14ac:dyDescent="0.3">
      <c r="A101" s="8"/>
      <c r="B101" s="8"/>
      <c r="C101" s="26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8"/>
    </row>
    <row r="102" spans="1:19" x14ac:dyDescent="0.3">
      <c r="A102" s="8"/>
      <c r="B102" s="8"/>
      <c r="C102" s="26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8"/>
    </row>
    <row r="103" spans="1:19" x14ac:dyDescent="0.3">
      <c r="A103" s="8"/>
      <c r="B103" s="8"/>
      <c r="C103" s="26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8"/>
    </row>
    <row r="104" spans="1:19" x14ac:dyDescent="0.3">
      <c r="A104" s="8"/>
      <c r="B104" s="8"/>
      <c r="C104" s="26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8"/>
    </row>
    <row r="105" spans="1:19" x14ac:dyDescent="0.3">
      <c r="A105" s="8"/>
      <c r="B105" s="8"/>
      <c r="C105" s="26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8"/>
    </row>
    <row r="106" spans="1:19" x14ac:dyDescent="0.3">
      <c r="A106" s="8"/>
      <c r="B106" s="8"/>
      <c r="C106" s="26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8"/>
    </row>
    <row r="107" spans="1:19" x14ac:dyDescent="0.3">
      <c r="A107" s="8"/>
      <c r="B107" s="8"/>
      <c r="C107" s="26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8"/>
    </row>
    <row r="108" spans="1:19" x14ac:dyDescent="0.3">
      <c r="A108" s="8"/>
      <c r="B108" s="8"/>
      <c r="C108" s="26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8"/>
    </row>
    <row r="109" spans="1:19" x14ac:dyDescent="0.3">
      <c r="A109" s="8"/>
      <c r="B109" s="8"/>
      <c r="C109" s="26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8"/>
    </row>
    <row r="110" spans="1:19" x14ac:dyDescent="0.3">
      <c r="A110" s="8"/>
      <c r="B110" s="8"/>
      <c r="C110" s="26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8"/>
    </row>
    <row r="111" spans="1:19" x14ac:dyDescent="0.3">
      <c r="A111" s="8"/>
      <c r="B111" s="8"/>
      <c r="C111" s="26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8"/>
    </row>
    <row r="112" spans="1:19" x14ac:dyDescent="0.3">
      <c r="A112" s="8"/>
      <c r="B112" s="8"/>
      <c r="C112" s="26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8"/>
    </row>
    <row r="113" spans="1:19" x14ac:dyDescent="0.3">
      <c r="A113" s="8"/>
      <c r="B113" s="8"/>
      <c r="C113" s="26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8"/>
    </row>
    <row r="114" spans="1:19" x14ac:dyDescent="0.3">
      <c r="A114" s="8"/>
      <c r="B114" s="8"/>
      <c r="C114" s="26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8"/>
    </row>
    <row r="115" spans="1:19" x14ac:dyDescent="0.3">
      <c r="A115" s="8"/>
      <c r="B115" s="8"/>
      <c r="C115" s="26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8"/>
    </row>
    <row r="116" spans="1:19" x14ac:dyDescent="0.3">
      <c r="A116" s="8"/>
      <c r="B116" s="8"/>
      <c r="C116" s="26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8"/>
    </row>
    <row r="117" spans="1:19" x14ac:dyDescent="0.3">
      <c r="A117" s="8"/>
      <c r="B117" s="8"/>
      <c r="C117" s="26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8"/>
    </row>
    <row r="118" spans="1:19" x14ac:dyDescent="0.3">
      <c r="A118" s="8"/>
      <c r="B118" s="8"/>
      <c r="C118" s="26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8"/>
    </row>
    <row r="119" spans="1:19" x14ac:dyDescent="0.3">
      <c r="A119" s="8"/>
      <c r="B119" s="8"/>
      <c r="C119" s="26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8"/>
    </row>
    <row r="120" spans="1:19" x14ac:dyDescent="0.3">
      <c r="A120" s="8"/>
      <c r="B120" s="8"/>
      <c r="C120" s="26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8"/>
    </row>
    <row r="121" spans="1:19" x14ac:dyDescent="0.3">
      <c r="A121" s="8"/>
      <c r="B121" s="8"/>
      <c r="C121" s="26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8"/>
    </row>
    <row r="122" spans="1:19" x14ac:dyDescent="0.3">
      <c r="A122" s="8"/>
      <c r="B122" s="8"/>
      <c r="C122" s="26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8"/>
    </row>
    <row r="123" spans="1:19" x14ac:dyDescent="0.3">
      <c r="A123" s="8"/>
      <c r="B123" s="8"/>
      <c r="C123" s="26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8"/>
    </row>
    <row r="124" spans="1:19" x14ac:dyDescent="0.3">
      <c r="A124" s="8"/>
      <c r="B124" s="8"/>
      <c r="C124" s="26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8"/>
    </row>
    <row r="125" spans="1:19" x14ac:dyDescent="0.3">
      <c r="A125" s="8"/>
      <c r="B125" s="8"/>
      <c r="C125" s="26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8"/>
    </row>
    <row r="126" spans="1:19" x14ac:dyDescent="0.3">
      <c r="A126" s="8"/>
      <c r="B126" s="8"/>
      <c r="C126" s="26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8"/>
    </row>
    <row r="127" spans="1:19" x14ac:dyDescent="0.3">
      <c r="A127" s="8"/>
      <c r="B127" s="8"/>
      <c r="C127" s="26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8"/>
    </row>
    <row r="128" spans="1:19" x14ac:dyDescent="0.3">
      <c r="A128" s="8"/>
      <c r="B128" s="8"/>
      <c r="C128" s="26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8"/>
    </row>
    <row r="129" spans="1:19" x14ac:dyDescent="0.3">
      <c r="A129" s="8"/>
      <c r="B129" s="8"/>
      <c r="C129" s="26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8"/>
    </row>
    <row r="130" spans="1:19" x14ac:dyDescent="0.3">
      <c r="A130" s="8"/>
      <c r="B130" s="8"/>
      <c r="C130" s="26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8"/>
    </row>
    <row r="131" spans="1:19" x14ac:dyDescent="0.3">
      <c r="A131" s="8"/>
      <c r="B131" s="8"/>
      <c r="C131" s="26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8"/>
    </row>
    <row r="132" spans="1:19" x14ac:dyDescent="0.3">
      <c r="A132" s="8"/>
      <c r="B132" s="8"/>
      <c r="C132" s="26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8"/>
    </row>
    <row r="133" spans="1:19" x14ac:dyDescent="0.3">
      <c r="A133" s="8"/>
      <c r="B133" s="8"/>
      <c r="C133" s="26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8"/>
    </row>
    <row r="134" spans="1:19" x14ac:dyDescent="0.3">
      <c r="A134" s="8"/>
      <c r="B134" s="8"/>
      <c r="C134" s="26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8"/>
    </row>
    <row r="135" spans="1:19" x14ac:dyDescent="0.3">
      <c r="A135" s="8"/>
      <c r="B135" s="8"/>
      <c r="C135" s="26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8"/>
    </row>
    <row r="136" spans="1:19" x14ac:dyDescent="0.3">
      <c r="A136" s="8"/>
      <c r="B136" s="8"/>
      <c r="C136" s="26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8"/>
    </row>
    <row r="137" spans="1:19" x14ac:dyDescent="0.3">
      <c r="A137" s="8"/>
      <c r="B137" s="8"/>
      <c r="C137" s="26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8"/>
    </row>
    <row r="138" spans="1:19" x14ac:dyDescent="0.3">
      <c r="A138" s="8"/>
      <c r="B138" s="8"/>
      <c r="C138" s="26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8"/>
    </row>
    <row r="139" spans="1:19" x14ac:dyDescent="0.3">
      <c r="A139" s="8"/>
      <c r="B139" s="8"/>
      <c r="C139" s="26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8"/>
    </row>
    <row r="140" spans="1:19" x14ac:dyDescent="0.3">
      <c r="A140" s="8"/>
      <c r="B140" s="8"/>
      <c r="C140" s="26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8"/>
    </row>
    <row r="141" spans="1:19" x14ac:dyDescent="0.3">
      <c r="A141" s="8"/>
      <c r="B141" s="8"/>
      <c r="C141" s="26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8"/>
    </row>
    <row r="142" spans="1:19" x14ac:dyDescent="0.3">
      <c r="A142" s="8"/>
      <c r="B142" s="8"/>
      <c r="C142" s="26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8"/>
    </row>
    <row r="143" spans="1:19" x14ac:dyDescent="0.3">
      <c r="A143" s="8"/>
      <c r="B143" s="8"/>
      <c r="C143" s="26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8"/>
    </row>
    <row r="144" spans="1:19" x14ac:dyDescent="0.3">
      <c r="A144" s="8"/>
      <c r="B144" s="8"/>
      <c r="C144" s="26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8"/>
    </row>
    <row r="145" spans="1:19" x14ac:dyDescent="0.3">
      <c r="A145" s="8"/>
      <c r="B145" s="8"/>
      <c r="C145" s="26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8"/>
    </row>
    <row r="146" spans="1:19" x14ac:dyDescent="0.3">
      <c r="A146" s="8"/>
      <c r="B146" s="8"/>
      <c r="C146" s="26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8"/>
    </row>
    <row r="147" spans="1:19" x14ac:dyDescent="0.3">
      <c r="A147" s="8"/>
      <c r="B147" s="8"/>
      <c r="C147" s="26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8"/>
    </row>
    <row r="148" spans="1:19" x14ac:dyDescent="0.3">
      <c r="A148" s="8"/>
      <c r="B148" s="8"/>
      <c r="C148" s="26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8"/>
    </row>
    <row r="149" spans="1:19" x14ac:dyDescent="0.3">
      <c r="A149" s="8"/>
      <c r="B149" s="8"/>
      <c r="C149" s="26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8"/>
    </row>
    <row r="150" spans="1:19" x14ac:dyDescent="0.3">
      <c r="A150" s="8"/>
      <c r="B150" s="8"/>
      <c r="C150" s="26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8"/>
    </row>
    <row r="151" spans="1:19" x14ac:dyDescent="0.3">
      <c r="A151" s="8"/>
      <c r="B151" s="8"/>
      <c r="C151" s="26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8"/>
    </row>
    <row r="152" spans="1:19" x14ac:dyDescent="0.3">
      <c r="A152" s="8"/>
      <c r="B152" s="8"/>
      <c r="C152" s="26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8"/>
    </row>
    <row r="153" spans="1:19" x14ac:dyDescent="0.3">
      <c r="A153" s="8"/>
      <c r="B153" s="8"/>
      <c r="C153" s="26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8"/>
    </row>
    <row r="154" spans="1:19" x14ac:dyDescent="0.3">
      <c r="A154" s="8"/>
      <c r="B154" s="8"/>
      <c r="C154" s="26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8"/>
    </row>
    <row r="155" spans="1:19" x14ac:dyDescent="0.3">
      <c r="A155" s="8"/>
      <c r="B155" s="8"/>
      <c r="C155" s="26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8"/>
    </row>
    <row r="156" spans="1:19" x14ac:dyDescent="0.3">
      <c r="A156" s="8"/>
      <c r="B156" s="8"/>
      <c r="C156" s="26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8"/>
    </row>
    <row r="157" spans="1:19" x14ac:dyDescent="0.3">
      <c r="A157" s="8"/>
      <c r="B157" s="8"/>
      <c r="C157" s="26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8"/>
    </row>
    <row r="158" spans="1:19" x14ac:dyDescent="0.3">
      <c r="A158" s="8"/>
      <c r="B158" s="8"/>
      <c r="C158" s="26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8"/>
    </row>
    <row r="159" spans="1:19" x14ac:dyDescent="0.3">
      <c r="A159" s="8"/>
      <c r="B159" s="8"/>
      <c r="C159" s="26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8"/>
    </row>
    <row r="160" spans="1:19" x14ac:dyDescent="0.3">
      <c r="A160" s="8"/>
      <c r="B160" s="8"/>
      <c r="C160" s="26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8"/>
    </row>
    <row r="161" spans="1:19" x14ac:dyDescent="0.3">
      <c r="A161" s="8"/>
      <c r="B161" s="8"/>
      <c r="C161" s="26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8"/>
    </row>
    <row r="162" spans="1:19" x14ac:dyDescent="0.3">
      <c r="A162" s="8"/>
      <c r="B162" s="8"/>
      <c r="C162" s="26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8"/>
    </row>
    <row r="163" spans="1:19" x14ac:dyDescent="0.3">
      <c r="A163" s="8"/>
      <c r="B163" s="8"/>
      <c r="C163" s="26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8"/>
    </row>
    <row r="164" spans="1:19" x14ac:dyDescent="0.3">
      <c r="A164" s="8"/>
      <c r="B164" s="8"/>
      <c r="C164" s="26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8"/>
    </row>
    <row r="165" spans="1:19" x14ac:dyDescent="0.3">
      <c r="A165" s="8"/>
      <c r="B165" s="8"/>
      <c r="C165" s="26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8"/>
    </row>
    <row r="166" spans="1:19" x14ac:dyDescent="0.3">
      <c r="A166" s="8"/>
      <c r="B166" s="8"/>
      <c r="C166" s="26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8"/>
    </row>
    <row r="167" spans="1:19" x14ac:dyDescent="0.3">
      <c r="A167" s="8"/>
      <c r="B167" s="8"/>
      <c r="C167" s="26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8"/>
    </row>
    <row r="168" spans="1:19" x14ac:dyDescent="0.3">
      <c r="A168" s="8"/>
      <c r="B168" s="8"/>
      <c r="C168" s="26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8"/>
    </row>
    <row r="169" spans="1:19" x14ac:dyDescent="0.3">
      <c r="A169" s="8"/>
      <c r="B169" s="8"/>
      <c r="C169" s="26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8"/>
    </row>
    <row r="170" spans="1:19" x14ac:dyDescent="0.3">
      <c r="A170" s="8"/>
      <c r="B170" s="8"/>
      <c r="C170" s="26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8"/>
    </row>
    <row r="171" spans="1:19" x14ac:dyDescent="0.3">
      <c r="A171" s="8"/>
      <c r="B171" s="8"/>
      <c r="C171" s="26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8"/>
    </row>
    <row r="172" spans="1:19" x14ac:dyDescent="0.3">
      <c r="A172" s="8"/>
      <c r="B172" s="8"/>
      <c r="C172" s="26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8"/>
    </row>
    <row r="173" spans="1:19" x14ac:dyDescent="0.3">
      <c r="A173" s="8"/>
      <c r="B173" s="8"/>
      <c r="C173" s="26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8"/>
    </row>
    <row r="174" spans="1:19" x14ac:dyDescent="0.3">
      <c r="A174" s="8"/>
      <c r="B174" s="8"/>
      <c r="C174" s="26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8"/>
    </row>
    <row r="175" spans="1:19" x14ac:dyDescent="0.3">
      <c r="A175" s="8"/>
      <c r="B175" s="8"/>
      <c r="C175" s="26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8"/>
    </row>
    <row r="176" spans="1:19" x14ac:dyDescent="0.3">
      <c r="A176" s="8"/>
      <c r="B176" s="8"/>
      <c r="C176" s="26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8"/>
    </row>
    <row r="177" spans="1:19" x14ac:dyDescent="0.3">
      <c r="A177" s="8"/>
      <c r="B177" s="8"/>
      <c r="C177" s="26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8"/>
    </row>
    <row r="178" spans="1:19" x14ac:dyDescent="0.3">
      <c r="A178" s="8"/>
      <c r="B178" s="8"/>
      <c r="C178" s="26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8"/>
    </row>
    <row r="179" spans="1:19" x14ac:dyDescent="0.3">
      <c r="A179" s="8"/>
      <c r="B179" s="8"/>
      <c r="C179" s="26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8"/>
    </row>
    <row r="180" spans="1:19" x14ac:dyDescent="0.3">
      <c r="A180" s="8"/>
      <c r="B180" s="8"/>
      <c r="C180" s="26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8"/>
    </row>
    <row r="181" spans="1:19" x14ac:dyDescent="0.3">
      <c r="A181" s="8"/>
      <c r="B181" s="8"/>
      <c r="C181" s="26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8"/>
    </row>
    <row r="182" spans="1:19" x14ac:dyDescent="0.3">
      <c r="A182" s="8"/>
      <c r="B182" s="8"/>
      <c r="C182" s="26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8"/>
    </row>
    <row r="183" spans="1:19" x14ac:dyDescent="0.3">
      <c r="A183" s="8"/>
      <c r="B183" s="8"/>
      <c r="C183" s="26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8"/>
    </row>
    <row r="184" spans="1:19" x14ac:dyDescent="0.3">
      <c r="A184" s="8"/>
      <c r="B184" s="8"/>
      <c r="C184" s="26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8"/>
    </row>
    <row r="185" spans="1:19" x14ac:dyDescent="0.3">
      <c r="A185" s="8"/>
      <c r="B185" s="8"/>
      <c r="C185" s="26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8"/>
    </row>
    <row r="186" spans="1:19" x14ac:dyDescent="0.3">
      <c r="A186" s="8"/>
      <c r="B186" s="8"/>
      <c r="C186" s="26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8"/>
    </row>
    <row r="187" spans="1:19" x14ac:dyDescent="0.3">
      <c r="A187" s="8"/>
      <c r="B187" s="8"/>
      <c r="C187" s="26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8"/>
    </row>
    <row r="188" spans="1:19" x14ac:dyDescent="0.3">
      <c r="A188" s="8"/>
      <c r="B188" s="8"/>
      <c r="C188" s="26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8"/>
    </row>
    <row r="189" spans="1:19" x14ac:dyDescent="0.3">
      <c r="A189" s="8"/>
      <c r="B189" s="8"/>
      <c r="C189" s="26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8"/>
    </row>
    <row r="190" spans="1:19" x14ac:dyDescent="0.3">
      <c r="A190" s="8"/>
      <c r="B190" s="8"/>
      <c r="C190" s="26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8"/>
    </row>
    <row r="191" spans="1:19" x14ac:dyDescent="0.3">
      <c r="A191" s="8"/>
      <c r="B191" s="8"/>
      <c r="C191" s="26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8"/>
    </row>
    <row r="192" spans="1:19" x14ac:dyDescent="0.3">
      <c r="A192" s="8"/>
      <c r="B192" s="8"/>
      <c r="C192" s="26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8"/>
    </row>
    <row r="193" spans="1:19" x14ac:dyDescent="0.3">
      <c r="A193" s="8"/>
      <c r="B193" s="8"/>
      <c r="C193" s="26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8"/>
    </row>
    <row r="194" spans="1:19" x14ac:dyDescent="0.3">
      <c r="A194" s="8"/>
      <c r="B194" s="8"/>
      <c r="C194" s="26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8"/>
    </row>
    <row r="195" spans="1:19" x14ac:dyDescent="0.3">
      <c r="A195" s="8"/>
      <c r="B195" s="8"/>
      <c r="C195" s="26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8"/>
    </row>
    <row r="196" spans="1:19" x14ac:dyDescent="0.3">
      <c r="A196" s="8"/>
      <c r="B196" s="8"/>
      <c r="C196" s="26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8"/>
    </row>
    <row r="197" spans="1:19" x14ac:dyDescent="0.3">
      <c r="A197" s="8"/>
      <c r="B197" s="8"/>
      <c r="C197" s="26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8"/>
    </row>
    <row r="198" spans="1:19" x14ac:dyDescent="0.3">
      <c r="A198" s="8"/>
      <c r="B198" s="8"/>
      <c r="C198" s="26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8"/>
    </row>
    <row r="199" spans="1:19" x14ac:dyDescent="0.3">
      <c r="A199" s="8"/>
      <c r="B199" s="8"/>
      <c r="C199" s="26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8"/>
    </row>
    <row r="200" spans="1:19" x14ac:dyDescent="0.3">
      <c r="A200" s="8"/>
      <c r="B200" s="8"/>
      <c r="C200" s="26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8"/>
    </row>
    <row r="201" spans="1:19" x14ac:dyDescent="0.3">
      <c r="A201" s="8"/>
      <c r="B201" s="8"/>
      <c r="C201" s="26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8"/>
    </row>
    <row r="202" spans="1:19" x14ac:dyDescent="0.3">
      <c r="A202" s="8"/>
      <c r="B202" s="8"/>
      <c r="C202" s="26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8"/>
    </row>
    <row r="203" spans="1:19" x14ac:dyDescent="0.3">
      <c r="A203" s="8"/>
      <c r="B203" s="8"/>
      <c r="C203" s="26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8"/>
    </row>
    <row r="204" spans="1:19" x14ac:dyDescent="0.3">
      <c r="A204" s="8"/>
      <c r="B204" s="8"/>
      <c r="C204" s="26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8"/>
    </row>
    <row r="205" spans="1:19" x14ac:dyDescent="0.3">
      <c r="A205" s="8"/>
      <c r="B205" s="8"/>
      <c r="C205" s="26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8"/>
    </row>
    <row r="206" spans="1:19" x14ac:dyDescent="0.3">
      <c r="A206" s="8"/>
      <c r="B206" s="8"/>
      <c r="C206" s="26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8"/>
    </row>
    <row r="207" spans="1:19" x14ac:dyDescent="0.3">
      <c r="A207" s="8"/>
      <c r="B207" s="8"/>
      <c r="C207" s="26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8"/>
    </row>
    <row r="208" spans="1:19" x14ac:dyDescent="0.3">
      <c r="A208" s="8"/>
      <c r="B208" s="8"/>
      <c r="C208" s="26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8"/>
    </row>
    <row r="209" spans="1:19" x14ac:dyDescent="0.3">
      <c r="A209" s="8"/>
      <c r="B209" s="8"/>
      <c r="C209" s="26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8"/>
    </row>
    <row r="210" spans="1:19" x14ac:dyDescent="0.3">
      <c r="A210" s="8"/>
      <c r="B210" s="8"/>
      <c r="C210" s="26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8"/>
    </row>
    <row r="211" spans="1:19" x14ac:dyDescent="0.3">
      <c r="A211" s="8"/>
      <c r="B211" s="8"/>
      <c r="C211" s="26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8"/>
    </row>
    <row r="212" spans="1:19" x14ac:dyDescent="0.3">
      <c r="A212" s="8"/>
      <c r="B212" s="8"/>
      <c r="C212" s="26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8"/>
    </row>
    <row r="213" spans="1:19" x14ac:dyDescent="0.3">
      <c r="A213" s="8"/>
      <c r="B213" s="8"/>
      <c r="C213" s="26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8"/>
    </row>
    <row r="214" spans="1:19" x14ac:dyDescent="0.3">
      <c r="A214" s="8"/>
      <c r="B214" s="8"/>
      <c r="C214" s="26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8"/>
    </row>
    <row r="215" spans="1:19" x14ac:dyDescent="0.3">
      <c r="A215" s="8"/>
      <c r="B215" s="8"/>
      <c r="C215" s="26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8"/>
    </row>
    <row r="216" spans="1:19" x14ac:dyDescent="0.3">
      <c r="A216" s="8"/>
      <c r="B216" s="8"/>
      <c r="C216" s="26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8"/>
    </row>
    <row r="217" spans="1:19" x14ac:dyDescent="0.3">
      <c r="A217" s="8"/>
      <c r="B217" s="8"/>
      <c r="C217" s="26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8"/>
    </row>
    <row r="218" spans="1:19" x14ac:dyDescent="0.3">
      <c r="A218" s="8"/>
      <c r="B218" s="8"/>
      <c r="C218" s="26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8"/>
    </row>
    <row r="219" spans="1:19" x14ac:dyDescent="0.3">
      <c r="A219" s="8"/>
      <c r="B219" s="8"/>
      <c r="C219" s="26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8"/>
    </row>
    <row r="220" spans="1:19" x14ac:dyDescent="0.3">
      <c r="A220" s="8"/>
      <c r="B220" s="8"/>
      <c r="C220" s="26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8"/>
    </row>
    <row r="221" spans="1:19" x14ac:dyDescent="0.3">
      <c r="A221" s="8"/>
      <c r="B221" s="8"/>
      <c r="C221" s="26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8"/>
    </row>
    <row r="222" spans="1:19" x14ac:dyDescent="0.3">
      <c r="A222" s="8"/>
      <c r="B222" s="8"/>
      <c r="C222" s="26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8"/>
    </row>
    <row r="223" spans="1:19" x14ac:dyDescent="0.3">
      <c r="A223" s="8"/>
      <c r="B223" s="8"/>
      <c r="C223" s="26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8"/>
    </row>
    <row r="224" spans="1:19" x14ac:dyDescent="0.3">
      <c r="A224" s="8"/>
      <c r="B224" s="8"/>
      <c r="C224" s="26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8"/>
    </row>
    <row r="225" spans="1:19" x14ac:dyDescent="0.3">
      <c r="A225" s="8"/>
      <c r="B225" s="8"/>
      <c r="C225" s="26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8"/>
    </row>
    <row r="226" spans="1:19" x14ac:dyDescent="0.3">
      <c r="A226" s="8"/>
      <c r="B226" s="8"/>
      <c r="C226" s="26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8"/>
    </row>
    <row r="227" spans="1:19" x14ac:dyDescent="0.3">
      <c r="A227" s="8"/>
      <c r="B227" s="8"/>
      <c r="C227" s="26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8"/>
    </row>
    <row r="228" spans="1:19" x14ac:dyDescent="0.3">
      <c r="A228" s="8"/>
      <c r="B228" s="8"/>
      <c r="C228" s="26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8"/>
    </row>
    <row r="229" spans="1:19" x14ac:dyDescent="0.3">
      <c r="A229" s="8"/>
      <c r="B229" s="8"/>
      <c r="C229" s="26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8"/>
    </row>
    <row r="230" spans="1:19" x14ac:dyDescent="0.3">
      <c r="A230" s="8"/>
      <c r="B230" s="8"/>
      <c r="C230" s="26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8"/>
    </row>
    <row r="231" spans="1:19" x14ac:dyDescent="0.3">
      <c r="A231" s="8"/>
      <c r="B231" s="8"/>
      <c r="C231" s="26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8"/>
    </row>
    <row r="232" spans="1:19" x14ac:dyDescent="0.3">
      <c r="A232" s="8"/>
      <c r="B232" s="8"/>
      <c r="C232" s="26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8"/>
    </row>
    <row r="233" spans="1:19" x14ac:dyDescent="0.3">
      <c r="A233" s="8"/>
      <c r="B233" s="8"/>
      <c r="C233" s="26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8"/>
    </row>
    <row r="234" spans="1:19" x14ac:dyDescent="0.3">
      <c r="A234" s="8"/>
      <c r="B234" s="8"/>
      <c r="C234" s="26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8"/>
    </row>
    <row r="235" spans="1:19" x14ac:dyDescent="0.3">
      <c r="A235" s="8"/>
      <c r="B235" s="8"/>
      <c r="C235" s="26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8"/>
    </row>
    <row r="236" spans="1:19" x14ac:dyDescent="0.3">
      <c r="A236" s="8"/>
      <c r="B236" s="8"/>
      <c r="C236" s="26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8"/>
    </row>
    <row r="237" spans="1:19" x14ac:dyDescent="0.3">
      <c r="A237" s="8"/>
      <c r="B237" s="8"/>
      <c r="C237" s="26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8"/>
    </row>
    <row r="238" spans="1:19" x14ac:dyDescent="0.3">
      <c r="A238" s="8"/>
      <c r="B238" s="8"/>
      <c r="C238" s="26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8"/>
    </row>
    <row r="239" spans="1:19" x14ac:dyDescent="0.3">
      <c r="A239" s="8"/>
      <c r="B239" s="8"/>
      <c r="C239" s="26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8"/>
    </row>
    <row r="240" spans="1:19" x14ac:dyDescent="0.3">
      <c r="A240" s="8"/>
      <c r="B240" s="8"/>
      <c r="C240" s="26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8"/>
    </row>
    <row r="241" spans="1:19" x14ac:dyDescent="0.3">
      <c r="A241" s="8"/>
      <c r="B241" s="8"/>
      <c r="C241" s="26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8"/>
    </row>
    <row r="242" spans="1:19" x14ac:dyDescent="0.3">
      <c r="A242" s="8"/>
      <c r="B242" s="8"/>
      <c r="C242" s="26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8"/>
    </row>
    <row r="243" spans="1:19" x14ac:dyDescent="0.3">
      <c r="A243" s="8"/>
      <c r="B243" s="8"/>
      <c r="C243" s="26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8"/>
    </row>
    <row r="244" spans="1:19" x14ac:dyDescent="0.3">
      <c r="A244" s="8"/>
      <c r="B244" s="8"/>
      <c r="C244" s="26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8"/>
    </row>
    <row r="245" spans="1:19" x14ac:dyDescent="0.3">
      <c r="A245" s="8"/>
      <c r="B245" s="8"/>
      <c r="C245" s="26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8"/>
    </row>
    <row r="246" spans="1:19" x14ac:dyDescent="0.3">
      <c r="A246" s="8"/>
      <c r="B246" s="8"/>
      <c r="C246" s="26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8"/>
    </row>
    <row r="247" spans="1:19" x14ac:dyDescent="0.3">
      <c r="A247" s="8"/>
      <c r="B247" s="8"/>
      <c r="C247" s="26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8"/>
    </row>
    <row r="248" spans="1:19" x14ac:dyDescent="0.3">
      <c r="A248" s="8"/>
      <c r="B248" s="8"/>
      <c r="C248" s="26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8"/>
    </row>
    <row r="249" spans="1:19" x14ac:dyDescent="0.3">
      <c r="A249" s="8"/>
      <c r="B249" s="8"/>
      <c r="C249" s="26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8"/>
    </row>
    <row r="250" spans="1:19" x14ac:dyDescent="0.3">
      <c r="A250" s="8"/>
      <c r="B250" s="8"/>
      <c r="C250" s="26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8"/>
    </row>
    <row r="251" spans="1:19" x14ac:dyDescent="0.3">
      <c r="A251" s="8"/>
      <c r="B251" s="8"/>
      <c r="C251" s="26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8"/>
    </row>
    <row r="252" spans="1:19" x14ac:dyDescent="0.3">
      <c r="A252" s="8"/>
      <c r="B252" s="8"/>
      <c r="C252" s="26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8"/>
    </row>
    <row r="253" spans="1:19" x14ac:dyDescent="0.3">
      <c r="A253" s="8"/>
      <c r="B253" s="8"/>
      <c r="C253" s="26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8"/>
    </row>
    <row r="254" spans="1:19" x14ac:dyDescent="0.3">
      <c r="A254" s="8"/>
      <c r="B254" s="8"/>
      <c r="C254" s="26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8"/>
    </row>
    <row r="255" spans="1:19" x14ac:dyDescent="0.3">
      <c r="A255" s="8"/>
      <c r="B255" s="8"/>
      <c r="C255" s="26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8"/>
    </row>
    <row r="256" spans="1:19" x14ac:dyDescent="0.3">
      <c r="A256" s="8"/>
      <c r="B256" s="8"/>
      <c r="C256" s="26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8"/>
    </row>
    <row r="257" spans="1:19" x14ac:dyDescent="0.3">
      <c r="A257" s="8"/>
      <c r="B257" s="8"/>
      <c r="C257" s="26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8"/>
    </row>
    <row r="258" spans="1:19" x14ac:dyDescent="0.3">
      <c r="A258" s="8"/>
      <c r="B258" s="8"/>
      <c r="C258" s="26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8"/>
    </row>
    <row r="259" spans="1:19" x14ac:dyDescent="0.3">
      <c r="A259" s="8"/>
      <c r="B259" s="8"/>
      <c r="C259" s="26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8"/>
    </row>
    <row r="260" spans="1:19" x14ac:dyDescent="0.3">
      <c r="A260" s="8"/>
      <c r="B260" s="8"/>
      <c r="C260" s="26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8"/>
    </row>
    <row r="261" spans="1:19" x14ac:dyDescent="0.3">
      <c r="A261" s="8"/>
      <c r="B261" s="8"/>
      <c r="C261" s="26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8"/>
    </row>
    <row r="262" spans="1:19" x14ac:dyDescent="0.3">
      <c r="A262" s="8"/>
      <c r="B262" s="8"/>
      <c r="C262" s="26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8"/>
    </row>
    <row r="263" spans="1:19" x14ac:dyDescent="0.3">
      <c r="A263" s="8"/>
      <c r="B263" s="8"/>
      <c r="C263" s="26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8"/>
    </row>
    <row r="264" spans="1:19" x14ac:dyDescent="0.3">
      <c r="A264" s="8"/>
      <c r="B264" s="8"/>
      <c r="C264" s="26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8"/>
    </row>
    <row r="265" spans="1:19" x14ac:dyDescent="0.3">
      <c r="A265" s="8"/>
      <c r="B265" s="8"/>
      <c r="C265" s="26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8"/>
    </row>
    <row r="266" spans="1:19" x14ac:dyDescent="0.3">
      <c r="A266" s="8"/>
      <c r="B266" s="8"/>
      <c r="C266" s="26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8"/>
    </row>
    <row r="267" spans="1:19" x14ac:dyDescent="0.3">
      <c r="A267" s="8"/>
      <c r="B267" s="8"/>
      <c r="C267" s="26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8"/>
    </row>
    <row r="268" spans="1:19" x14ac:dyDescent="0.3">
      <c r="A268" s="8"/>
      <c r="B268" s="8"/>
      <c r="C268" s="26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8"/>
    </row>
    <row r="269" spans="1:19" x14ac:dyDescent="0.3">
      <c r="A269" s="8"/>
      <c r="B269" s="8"/>
      <c r="C269" s="26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8"/>
    </row>
    <row r="270" spans="1:19" x14ac:dyDescent="0.3">
      <c r="A270" s="8"/>
      <c r="B270" s="8"/>
      <c r="C270" s="26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8"/>
    </row>
    <row r="271" spans="1:19" x14ac:dyDescent="0.3">
      <c r="A271" s="8"/>
      <c r="B271" s="8"/>
      <c r="C271" s="26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8"/>
    </row>
    <row r="272" spans="1:19" x14ac:dyDescent="0.3">
      <c r="A272" s="8"/>
      <c r="B272" s="8"/>
      <c r="C272" s="26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8"/>
    </row>
    <row r="273" spans="1:19" x14ac:dyDescent="0.3">
      <c r="A273" s="8"/>
      <c r="B273" s="8"/>
      <c r="C273" s="26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8"/>
    </row>
    <row r="274" spans="1:19" x14ac:dyDescent="0.3">
      <c r="A274" s="8"/>
      <c r="B274" s="8"/>
      <c r="C274" s="26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8"/>
    </row>
    <row r="275" spans="1:19" x14ac:dyDescent="0.3">
      <c r="A275" s="8"/>
      <c r="B275" s="8"/>
      <c r="C275" s="26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8"/>
    </row>
    <row r="276" spans="1:19" x14ac:dyDescent="0.3">
      <c r="A276" s="8"/>
      <c r="B276" s="8"/>
      <c r="C276" s="26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8"/>
    </row>
    <row r="277" spans="1:19" x14ac:dyDescent="0.3">
      <c r="A277" s="8"/>
      <c r="B277" s="8"/>
      <c r="C277" s="26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8"/>
    </row>
    <row r="278" spans="1:19" x14ac:dyDescent="0.3">
      <c r="A278" s="8"/>
      <c r="B278" s="8"/>
      <c r="C278" s="26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8"/>
    </row>
    <row r="279" spans="1:19" x14ac:dyDescent="0.3">
      <c r="A279" s="8"/>
      <c r="B279" s="8"/>
      <c r="C279" s="26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8"/>
    </row>
    <row r="280" spans="1:19" x14ac:dyDescent="0.3">
      <c r="A280" s="8"/>
      <c r="B280" s="8"/>
      <c r="C280" s="26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8"/>
    </row>
    <row r="281" spans="1:19" x14ac:dyDescent="0.3">
      <c r="A281" s="8"/>
      <c r="B281" s="8"/>
      <c r="C281" s="26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8"/>
    </row>
    <row r="282" spans="1:19" x14ac:dyDescent="0.3">
      <c r="A282" s="8"/>
      <c r="B282" s="8"/>
      <c r="C282" s="26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8"/>
    </row>
    <row r="283" spans="1:19" x14ac:dyDescent="0.3">
      <c r="A283" s="8"/>
      <c r="B283" s="8"/>
      <c r="C283" s="26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8"/>
    </row>
    <row r="284" spans="1:19" x14ac:dyDescent="0.3">
      <c r="A284" s="8"/>
      <c r="B284" s="8"/>
      <c r="C284" s="26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8"/>
    </row>
    <row r="285" spans="1:19" x14ac:dyDescent="0.3">
      <c r="A285" s="8"/>
      <c r="B285" s="8"/>
      <c r="C285" s="26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8"/>
    </row>
    <row r="286" spans="1:19" x14ac:dyDescent="0.3">
      <c r="A286" s="8"/>
      <c r="B286" s="8"/>
      <c r="C286" s="26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8"/>
    </row>
    <row r="287" spans="1:19" x14ac:dyDescent="0.3">
      <c r="A287" s="8"/>
      <c r="B287" s="8"/>
      <c r="C287" s="26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8"/>
    </row>
    <row r="288" spans="1:19" x14ac:dyDescent="0.3">
      <c r="A288" s="8"/>
      <c r="B288" s="8"/>
      <c r="C288" s="26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8"/>
    </row>
    <row r="289" spans="1:19" x14ac:dyDescent="0.3">
      <c r="A289" s="8"/>
      <c r="B289" s="8"/>
      <c r="C289" s="26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8"/>
    </row>
    <row r="290" spans="1:19" x14ac:dyDescent="0.3">
      <c r="A290" s="8"/>
      <c r="B290" s="8"/>
      <c r="C290" s="26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8"/>
    </row>
    <row r="291" spans="1:19" x14ac:dyDescent="0.3">
      <c r="A291" s="8"/>
      <c r="B291" s="8"/>
      <c r="C291" s="26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8"/>
    </row>
    <row r="292" spans="1:19" x14ac:dyDescent="0.3">
      <c r="A292" s="8"/>
      <c r="B292" s="8"/>
      <c r="C292" s="26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8"/>
    </row>
    <row r="293" spans="1:19" x14ac:dyDescent="0.3">
      <c r="A293" s="8"/>
      <c r="B293" s="8"/>
      <c r="C293" s="26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8"/>
    </row>
    <row r="294" spans="1:19" x14ac:dyDescent="0.3">
      <c r="A294" s="8"/>
      <c r="B294" s="8"/>
      <c r="C294" s="26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8"/>
    </row>
    <row r="295" spans="1:19" x14ac:dyDescent="0.3">
      <c r="A295" s="8"/>
      <c r="B295" s="8"/>
      <c r="C295" s="26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8"/>
    </row>
    <row r="296" spans="1:19" x14ac:dyDescent="0.3">
      <c r="A296" s="8"/>
      <c r="B296" s="8"/>
      <c r="C296" s="26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8"/>
    </row>
    <row r="297" spans="1:19" x14ac:dyDescent="0.3">
      <c r="A297" s="8"/>
      <c r="B297" s="8"/>
      <c r="C297" s="26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8"/>
    </row>
    <row r="298" spans="1:19" x14ac:dyDescent="0.3">
      <c r="A298" s="8"/>
      <c r="B298" s="8"/>
      <c r="C298" s="26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8"/>
    </row>
    <row r="299" spans="1:19" x14ac:dyDescent="0.3">
      <c r="A299" s="8"/>
      <c r="B299" s="8"/>
      <c r="C299" s="26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8"/>
    </row>
    <row r="300" spans="1:19" x14ac:dyDescent="0.3">
      <c r="A300" s="8"/>
      <c r="B300" s="8"/>
      <c r="C300" s="26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8"/>
    </row>
  </sheetData>
  <mergeCells count="5">
    <mergeCell ref="A1:S1"/>
    <mergeCell ref="A2:S2"/>
    <mergeCell ref="A3:A4"/>
    <mergeCell ref="B3:B4"/>
    <mergeCell ref="C3:C4"/>
  </mergeCells>
  <conditionalFormatting sqref="D5:R9">
    <cfRule type="cellIs" dxfId="5" priority="1" operator="greaterThan">
      <formula>5</formula>
    </cfRule>
  </conditionalFormatting>
  <conditionalFormatting sqref="D5:R300">
    <cfRule type="cellIs" dxfId="4" priority="3" operator="greaterThan">
      <formula>5</formula>
    </cfRule>
  </conditionalFormatting>
  <conditionalFormatting sqref="H5">
    <cfRule type="cellIs" dxfId="3" priority="2" operator="greaterThan">
      <formula>5</formula>
    </cfRule>
  </conditionalFormatting>
  <pageMargins left="0.25" right="0.25" top="0.75" bottom="0.75" header="0.3" footer="0.3"/>
  <pageSetup scale="74" orientation="portrait" r:id="rId1"/>
  <headerFooter>
    <oddFooter>&amp;LParticipant of Mid-State Health Network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1551E1-B39D-465A-8121-95D674FB1555}">
          <x14:formula1>
            <xm:f>Validations!$B$9:$B$14</xm:f>
          </x14:formula1>
          <xm:sqref>C5:C499</xm:sqref>
        </x14:dataValidation>
        <x14:dataValidation type="list" allowBlank="1" showInputMessage="1" showErrorMessage="1" xr:uid="{5F44AC17-53FA-4CD9-A17A-8472C4991692}">
          <x14:formula1>
            <xm:f>Validations!$A$1:$A$5</xm:f>
          </x14:formula1>
          <xm:sqref>D5:R300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3757C-3F6B-4A47-9EEC-3169D0A430EF}">
  <sheetPr codeName="Sheet3">
    <tabColor rgb="FFFFFF00"/>
  </sheetPr>
  <dimension ref="A1:V300"/>
  <sheetViews>
    <sheetView zoomScaleNormal="100" zoomScaleSheetLayoutView="100" workbookViewId="0">
      <selection activeCell="W24" sqref="W24"/>
    </sheetView>
  </sheetViews>
  <sheetFormatPr defaultColWidth="8.796875" defaultRowHeight="13" x14ac:dyDescent="0.3"/>
  <cols>
    <col min="1" max="1" width="10.69921875" style="1" customWidth="1"/>
    <col min="2" max="2" width="15.5" style="1" customWidth="1"/>
    <col min="3" max="3" width="21.19921875" style="6" customWidth="1"/>
    <col min="4" max="4" width="10.296875" style="1" customWidth="1"/>
    <col min="5" max="5" width="6.796875" style="1" customWidth="1"/>
    <col min="6" max="6" width="7.796875" style="1" customWidth="1"/>
    <col min="7" max="7" width="6.69921875" style="1" customWidth="1"/>
    <col min="8" max="8" width="8.296875" style="6" customWidth="1"/>
    <col min="9" max="9" width="7.5" style="1" customWidth="1"/>
    <col min="10" max="10" width="11.19921875" style="6" customWidth="1"/>
    <col min="11" max="11" width="7.796875" style="1" customWidth="1"/>
    <col min="12" max="12" width="9" style="6" customWidth="1"/>
    <col min="13" max="13" width="8.796875" style="1" customWidth="1"/>
    <col min="14" max="14" width="8.69921875" style="6" customWidth="1"/>
    <col min="15" max="15" width="8.19921875" style="1" customWidth="1"/>
    <col min="16" max="16" width="6.796875" style="1" customWidth="1"/>
    <col min="17" max="17" width="8.5" style="1" customWidth="1"/>
    <col min="18" max="18" width="11.19921875" style="1" customWidth="1"/>
    <col min="19" max="19" width="33.69921875" style="1" customWidth="1"/>
    <col min="20" max="20" width="11.19921875" style="2" customWidth="1"/>
    <col min="21" max="22" width="11.19921875" style="1" customWidth="1"/>
    <col min="23" max="16384" width="8.796875" style="1"/>
  </cols>
  <sheetData>
    <row r="1" spans="1:22" ht="32.65" customHeight="1" x14ac:dyDescent="0.3">
      <c r="A1" s="64" t="s">
        <v>36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2" ht="22" customHeight="1" x14ac:dyDescent="0.3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22" ht="173.5" customHeight="1" thickBot="1" x14ac:dyDescent="0.35">
      <c r="A3" s="67" t="s">
        <v>2</v>
      </c>
      <c r="B3" s="69" t="s">
        <v>3</v>
      </c>
      <c r="C3" s="69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  <c r="K3" s="43" t="s">
        <v>12</v>
      </c>
      <c r="L3" s="43" t="s">
        <v>13</v>
      </c>
      <c r="M3" s="43" t="s">
        <v>14</v>
      </c>
      <c r="N3" s="43" t="s">
        <v>15</v>
      </c>
      <c r="O3" s="43" t="s">
        <v>16</v>
      </c>
      <c r="P3" s="43" t="s">
        <v>17</v>
      </c>
      <c r="Q3" s="43" t="s">
        <v>18</v>
      </c>
      <c r="R3" s="43" t="s">
        <v>19</v>
      </c>
      <c r="S3" s="45" t="s">
        <v>20</v>
      </c>
    </row>
    <row r="4" spans="1:22" ht="15" thickTop="1" thickBot="1" x14ac:dyDescent="0.35">
      <c r="A4" s="68"/>
      <c r="B4" s="70"/>
      <c r="C4" s="70"/>
      <c r="D4" s="44" t="s">
        <v>21</v>
      </c>
      <c r="E4" s="44" t="s">
        <v>22</v>
      </c>
      <c r="F4" s="44" t="s">
        <v>23</v>
      </c>
      <c r="G4" s="44" t="s">
        <v>24</v>
      </c>
      <c r="H4" s="44" t="s">
        <v>25</v>
      </c>
      <c r="I4" s="44" t="s">
        <v>26</v>
      </c>
      <c r="J4" s="44" t="s">
        <v>27</v>
      </c>
      <c r="K4" s="44" t="s">
        <v>28</v>
      </c>
      <c r="L4" s="44" t="s">
        <v>29</v>
      </c>
      <c r="M4" s="44" t="s">
        <v>30</v>
      </c>
      <c r="N4" s="44" t="s">
        <v>31</v>
      </c>
      <c r="O4" s="44" t="s">
        <v>32</v>
      </c>
      <c r="P4" s="44" t="s">
        <v>33</v>
      </c>
      <c r="Q4" s="44" t="s">
        <v>34</v>
      </c>
      <c r="R4" s="44" t="s">
        <v>35</v>
      </c>
      <c r="S4" s="37"/>
    </row>
    <row r="5" spans="1:22" ht="13.5" thickTop="1" x14ac:dyDescent="0.3">
      <c r="A5" s="8"/>
      <c r="B5" s="11"/>
      <c r="C5" s="12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6"/>
    </row>
    <row r="6" spans="1:22" x14ac:dyDescent="0.3">
      <c r="A6" s="8"/>
      <c r="B6" s="11"/>
      <c r="C6" s="14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14"/>
    </row>
    <row r="7" spans="1:22" x14ac:dyDescent="0.3">
      <c r="A7" s="8"/>
      <c r="B7" s="11"/>
      <c r="C7" s="12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13"/>
    </row>
    <row r="8" spans="1:22" x14ac:dyDescent="0.3">
      <c r="A8" s="8"/>
      <c r="B8" s="11"/>
      <c r="C8" s="15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15"/>
    </row>
    <row r="9" spans="1:22" x14ac:dyDescent="0.3">
      <c r="A9" s="8"/>
      <c r="B9" s="11"/>
      <c r="C9" s="12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13"/>
    </row>
    <row r="10" spans="1:22" x14ac:dyDescent="0.3">
      <c r="A10" s="8"/>
      <c r="B10" s="11"/>
      <c r="C10" s="15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15"/>
    </row>
    <row r="11" spans="1:22" x14ac:dyDescent="0.3">
      <c r="A11" s="8"/>
      <c r="B11" s="11"/>
      <c r="C11" s="12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13"/>
    </row>
    <row r="12" spans="1:22" x14ac:dyDescent="0.3">
      <c r="A12" s="8"/>
      <c r="B12" s="11"/>
      <c r="C12" s="14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14"/>
      <c r="V12" s="60"/>
    </row>
    <row r="13" spans="1:22" x14ac:dyDescent="0.3">
      <c r="A13" s="8"/>
      <c r="B13" s="11"/>
      <c r="C13" s="12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13"/>
    </row>
    <row r="14" spans="1:22" x14ac:dyDescent="0.3">
      <c r="A14" s="8"/>
      <c r="B14" s="11"/>
      <c r="C14" s="14"/>
      <c r="D14" s="62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14"/>
    </row>
    <row r="15" spans="1:22" x14ac:dyDescent="0.3">
      <c r="A15" s="8"/>
      <c r="B15" s="11"/>
      <c r="C15" s="14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14"/>
    </row>
    <row r="16" spans="1:22" x14ac:dyDescent="0.3">
      <c r="A16" s="8"/>
      <c r="B16" s="11"/>
      <c r="C16" s="14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14"/>
    </row>
    <row r="17" spans="1:19" x14ac:dyDescent="0.3">
      <c r="A17" s="8"/>
      <c r="B17" s="11"/>
      <c r="C17" s="16"/>
      <c r="D17" s="28"/>
      <c r="E17" s="28"/>
      <c r="F17" s="28"/>
      <c r="G17" s="28"/>
      <c r="H17" s="28"/>
      <c r="I17" s="28"/>
      <c r="J17" s="63"/>
      <c r="K17" s="28"/>
      <c r="L17" s="28"/>
      <c r="M17" s="28"/>
      <c r="N17" s="28"/>
      <c r="O17" s="28"/>
      <c r="P17" s="28"/>
      <c r="Q17" s="28"/>
      <c r="R17" s="28"/>
      <c r="S17" s="16"/>
    </row>
    <row r="18" spans="1:19" x14ac:dyDescent="0.3">
      <c r="A18" s="8"/>
      <c r="B18" s="11"/>
      <c r="C18" s="1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13"/>
    </row>
    <row r="19" spans="1:19" x14ac:dyDescent="0.3">
      <c r="A19" s="8"/>
      <c r="B19" s="11"/>
      <c r="C19" s="24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17"/>
    </row>
    <row r="20" spans="1:19" x14ac:dyDescent="0.3">
      <c r="A20" s="8"/>
      <c r="B20" s="8"/>
      <c r="C20" s="26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8"/>
    </row>
    <row r="21" spans="1:19" x14ac:dyDescent="0.3">
      <c r="A21" s="8"/>
      <c r="B21" s="8"/>
      <c r="C21" s="26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8"/>
    </row>
    <row r="22" spans="1:19" x14ac:dyDescent="0.3">
      <c r="A22" s="8"/>
      <c r="B22" s="8"/>
      <c r="C22" s="26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8"/>
    </row>
    <row r="23" spans="1:19" x14ac:dyDescent="0.3">
      <c r="A23" s="8"/>
      <c r="B23" s="8"/>
      <c r="C23" s="26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8"/>
    </row>
    <row r="24" spans="1:19" x14ac:dyDescent="0.3">
      <c r="A24" s="8"/>
      <c r="B24" s="8"/>
      <c r="C24" s="26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8"/>
    </row>
    <row r="25" spans="1:19" x14ac:dyDescent="0.3">
      <c r="A25" s="8"/>
      <c r="B25" s="8"/>
      <c r="C25" s="26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8"/>
    </row>
    <row r="26" spans="1:19" x14ac:dyDescent="0.3">
      <c r="A26" s="8"/>
      <c r="B26" s="8"/>
      <c r="C26" s="26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8"/>
    </row>
    <row r="27" spans="1:19" x14ac:dyDescent="0.3">
      <c r="A27" s="8"/>
      <c r="B27" s="8"/>
      <c r="C27" s="26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8"/>
    </row>
    <row r="28" spans="1:19" x14ac:dyDescent="0.3">
      <c r="A28" s="8"/>
      <c r="B28" s="8"/>
      <c r="C28" s="26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8"/>
    </row>
    <row r="29" spans="1:19" x14ac:dyDescent="0.3">
      <c r="A29" s="8"/>
      <c r="B29" s="8"/>
      <c r="C29" s="26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8"/>
    </row>
    <row r="30" spans="1:19" x14ac:dyDescent="0.3">
      <c r="A30" s="8"/>
      <c r="B30" s="8"/>
      <c r="C30" s="26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8"/>
    </row>
    <row r="31" spans="1:19" x14ac:dyDescent="0.3">
      <c r="A31" s="8"/>
      <c r="B31" s="8"/>
      <c r="C31" s="2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8"/>
    </row>
    <row r="32" spans="1:19" x14ac:dyDescent="0.3">
      <c r="A32" s="8"/>
      <c r="B32" s="8"/>
      <c r="C32" s="26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8"/>
    </row>
    <row r="33" spans="1:19" x14ac:dyDescent="0.3">
      <c r="A33" s="8"/>
      <c r="B33" s="8"/>
      <c r="C33" s="26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8"/>
    </row>
    <row r="34" spans="1:19" x14ac:dyDescent="0.3">
      <c r="A34" s="8"/>
      <c r="B34" s="8"/>
      <c r="C34" s="26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8"/>
    </row>
    <row r="35" spans="1:19" x14ac:dyDescent="0.3">
      <c r="A35" s="8"/>
      <c r="B35" s="8"/>
      <c r="C35" s="26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8"/>
    </row>
    <row r="36" spans="1:19" x14ac:dyDescent="0.3">
      <c r="A36" s="8"/>
      <c r="B36" s="8"/>
      <c r="C36" s="26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8"/>
    </row>
    <row r="37" spans="1:19" x14ac:dyDescent="0.3">
      <c r="A37" s="8"/>
      <c r="B37" s="8"/>
      <c r="C37" s="26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8"/>
    </row>
    <row r="38" spans="1:19" x14ac:dyDescent="0.3">
      <c r="A38" s="8"/>
      <c r="B38" s="8"/>
      <c r="C38" s="26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8"/>
    </row>
    <row r="39" spans="1:19" x14ac:dyDescent="0.3">
      <c r="A39" s="8"/>
      <c r="B39" s="8"/>
      <c r="C39" s="26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8"/>
    </row>
    <row r="40" spans="1:19" x14ac:dyDescent="0.3">
      <c r="A40" s="8"/>
      <c r="B40" s="8"/>
      <c r="C40" s="26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8"/>
    </row>
    <row r="41" spans="1:19" x14ac:dyDescent="0.3">
      <c r="A41" s="8"/>
      <c r="B41" s="8"/>
      <c r="C41" s="26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8"/>
    </row>
    <row r="42" spans="1:19" x14ac:dyDescent="0.3">
      <c r="A42" s="8"/>
      <c r="B42" s="8"/>
      <c r="C42" s="26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8"/>
    </row>
    <row r="43" spans="1:19" x14ac:dyDescent="0.3">
      <c r="A43" s="8"/>
      <c r="B43" s="8"/>
      <c r="C43" s="26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8"/>
    </row>
    <row r="44" spans="1:19" x14ac:dyDescent="0.3">
      <c r="A44" s="8"/>
      <c r="B44" s="8"/>
      <c r="C44" s="26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8"/>
    </row>
    <row r="45" spans="1:19" x14ac:dyDescent="0.3">
      <c r="A45" s="8"/>
      <c r="B45" s="8"/>
      <c r="C45" s="26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8"/>
    </row>
    <row r="46" spans="1:19" x14ac:dyDescent="0.3">
      <c r="A46" s="8"/>
      <c r="B46" s="8"/>
      <c r="C46" s="26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8"/>
    </row>
    <row r="47" spans="1:19" x14ac:dyDescent="0.3">
      <c r="A47" s="8"/>
      <c r="B47" s="8"/>
      <c r="C47" s="26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8"/>
    </row>
    <row r="48" spans="1:19" x14ac:dyDescent="0.3">
      <c r="A48" s="8"/>
      <c r="B48" s="8"/>
      <c r="C48" s="26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8"/>
    </row>
    <row r="49" spans="1:19" x14ac:dyDescent="0.3">
      <c r="A49" s="8"/>
      <c r="B49" s="8"/>
      <c r="C49" s="26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8"/>
    </row>
    <row r="50" spans="1:19" x14ac:dyDescent="0.3">
      <c r="A50" s="8"/>
      <c r="B50" s="8"/>
      <c r="C50" s="26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8"/>
    </row>
    <row r="51" spans="1:19" x14ac:dyDescent="0.3">
      <c r="A51" s="8"/>
      <c r="B51" s="8"/>
      <c r="C51" s="26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8"/>
    </row>
    <row r="52" spans="1:19" x14ac:dyDescent="0.3">
      <c r="A52" s="8"/>
      <c r="B52" s="8"/>
      <c r="C52" s="26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8"/>
    </row>
    <row r="53" spans="1:19" x14ac:dyDescent="0.3">
      <c r="A53" s="8"/>
      <c r="B53" s="8"/>
      <c r="C53" s="26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8"/>
    </row>
    <row r="54" spans="1:19" x14ac:dyDescent="0.3">
      <c r="A54" s="8"/>
      <c r="B54" s="8"/>
      <c r="C54" s="26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8"/>
    </row>
    <row r="55" spans="1:19" x14ac:dyDescent="0.3">
      <c r="A55" s="8"/>
      <c r="B55" s="8"/>
      <c r="C55" s="26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8"/>
    </row>
    <row r="56" spans="1:19" x14ac:dyDescent="0.3">
      <c r="A56" s="8"/>
      <c r="B56" s="8"/>
      <c r="C56" s="2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8"/>
    </row>
    <row r="57" spans="1:19" x14ac:dyDescent="0.3">
      <c r="A57" s="8"/>
      <c r="B57" s="8"/>
      <c r="C57" s="26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8"/>
    </row>
    <row r="58" spans="1:19" x14ac:dyDescent="0.3">
      <c r="A58" s="8"/>
      <c r="B58" s="8"/>
      <c r="C58" s="26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8"/>
    </row>
    <row r="59" spans="1:19" x14ac:dyDescent="0.3">
      <c r="A59" s="8"/>
      <c r="B59" s="8"/>
      <c r="C59" s="26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8"/>
    </row>
    <row r="60" spans="1:19" x14ac:dyDescent="0.3">
      <c r="A60" s="8"/>
      <c r="B60" s="8"/>
      <c r="C60" s="26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8"/>
    </row>
    <row r="61" spans="1:19" x14ac:dyDescent="0.3">
      <c r="A61" s="8"/>
      <c r="B61" s="8"/>
      <c r="C61" s="26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8"/>
    </row>
    <row r="62" spans="1:19" x14ac:dyDescent="0.3">
      <c r="A62" s="8"/>
      <c r="B62" s="8"/>
      <c r="C62" s="26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8"/>
    </row>
    <row r="63" spans="1:19" x14ac:dyDescent="0.3">
      <c r="A63" s="8"/>
      <c r="B63" s="8"/>
      <c r="C63" s="26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8"/>
    </row>
    <row r="64" spans="1:19" x14ac:dyDescent="0.3">
      <c r="A64" s="8"/>
      <c r="B64" s="8"/>
      <c r="C64" s="26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8"/>
    </row>
    <row r="65" spans="1:19" x14ac:dyDescent="0.3">
      <c r="A65" s="8"/>
      <c r="B65" s="8"/>
      <c r="C65" s="26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8"/>
    </row>
    <row r="66" spans="1:19" x14ac:dyDescent="0.3">
      <c r="A66" s="8"/>
      <c r="B66" s="8"/>
      <c r="C66" s="26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8"/>
    </row>
    <row r="67" spans="1:19" x14ac:dyDescent="0.3">
      <c r="A67" s="8"/>
      <c r="B67" s="8"/>
      <c r="C67" s="26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8"/>
    </row>
    <row r="68" spans="1:19" x14ac:dyDescent="0.3">
      <c r="A68" s="8"/>
      <c r="B68" s="8"/>
      <c r="C68" s="26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8"/>
    </row>
    <row r="69" spans="1:19" x14ac:dyDescent="0.3">
      <c r="A69" s="8"/>
      <c r="B69" s="8"/>
      <c r="C69" s="26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8"/>
    </row>
    <row r="70" spans="1:19" x14ac:dyDescent="0.3">
      <c r="A70" s="8"/>
      <c r="B70" s="8"/>
      <c r="C70" s="26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8"/>
    </row>
    <row r="71" spans="1:19" x14ac:dyDescent="0.3">
      <c r="A71" s="8"/>
      <c r="B71" s="8"/>
      <c r="C71" s="26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8"/>
    </row>
    <row r="72" spans="1:19" x14ac:dyDescent="0.3">
      <c r="A72" s="8"/>
      <c r="B72" s="8"/>
      <c r="C72" s="26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8"/>
    </row>
    <row r="73" spans="1:19" x14ac:dyDescent="0.3">
      <c r="A73" s="8"/>
      <c r="B73" s="8"/>
      <c r="C73" s="26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8"/>
    </row>
    <row r="74" spans="1:19" x14ac:dyDescent="0.3">
      <c r="A74" s="8"/>
      <c r="B74" s="8"/>
      <c r="C74" s="26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8"/>
    </row>
    <row r="75" spans="1:19" x14ac:dyDescent="0.3">
      <c r="A75" s="8"/>
      <c r="B75" s="8"/>
      <c r="C75" s="26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8"/>
    </row>
    <row r="76" spans="1:19" x14ac:dyDescent="0.3">
      <c r="A76" s="8"/>
      <c r="B76" s="8"/>
      <c r="C76" s="26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8"/>
    </row>
    <row r="77" spans="1:19" x14ac:dyDescent="0.3">
      <c r="A77" s="8"/>
      <c r="B77" s="8"/>
      <c r="C77" s="26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8"/>
    </row>
    <row r="78" spans="1:19" x14ac:dyDescent="0.3">
      <c r="A78" s="8"/>
      <c r="B78" s="8"/>
      <c r="C78" s="26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8"/>
    </row>
    <row r="79" spans="1:19" x14ac:dyDescent="0.3">
      <c r="A79" s="8"/>
      <c r="B79" s="8"/>
      <c r="C79" s="26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8"/>
    </row>
    <row r="80" spans="1:19" x14ac:dyDescent="0.3">
      <c r="A80" s="8"/>
      <c r="B80" s="8"/>
      <c r="C80" s="26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8"/>
    </row>
    <row r="81" spans="1:19" x14ac:dyDescent="0.3">
      <c r="A81" s="8"/>
      <c r="B81" s="8"/>
      <c r="C81" s="26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8"/>
    </row>
    <row r="82" spans="1:19" x14ac:dyDescent="0.3">
      <c r="A82" s="8"/>
      <c r="B82" s="8"/>
      <c r="C82" s="26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8"/>
    </row>
    <row r="83" spans="1:19" x14ac:dyDescent="0.3">
      <c r="A83" s="8"/>
      <c r="B83" s="8"/>
      <c r="C83" s="26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8"/>
    </row>
    <row r="84" spans="1:19" x14ac:dyDescent="0.3">
      <c r="A84" s="8"/>
      <c r="B84" s="8"/>
      <c r="C84" s="26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8"/>
    </row>
    <row r="85" spans="1:19" x14ac:dyDescent="0.3">
      <c r="A85" s="8"/>
      <c r="B85" s="8"/>
      <c r="C85" s="26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8"/>
    </row>
    <row r="86" spans="1:19" x14ac:dyDescent="0.3">
      <c r="A86" s="8"/>
      <c r="B86" s="8"/>
      <c r="C86" s="26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8"/>
    </row>
    <row r="87" spans="1:19" x14ac:dyDescent="0.3">
      <c r="A87" s="8"/>
      <c r="B87" s="8"/>
      <c r="C87" s="26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8"/>
    </row>
    <row r="88" spans="1:19" x14ac:dyDescent="0.3">
      <c r="A88" s="8"/>
      <c r="B88" s="8"/>
      <c r="C88" s="26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8"/>
    </row>
    <row r="89" spans="1:19" x14ac:dyDescent="0.3">
      <c r="A89" s="8"/>
      <c r="B89" s="8"/>
      <c r="C89" s="26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8"/>
    </row>
    <row r="90" spans="1:19" x14ac:dyDescent="0.3">
      <c r="A90" s="8"/>
      <c r="B90" s="8"/>
      <c r="C90" s="26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8"/>
    </row>
    <row r="91" spans="1:19" x14ac:dyDescent="0.3">
      <c r="A91" s="8"/>
      <c r="B91" s="8"/>
      <c r="C91" s="26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8"/>
    </row>
    <row r="92" spans="1:19" x14ac:dyDescent="0.3">
      <c r="A92" s="8"/>
      <c r="B92" s="8"/>
      <c r="C92" s="26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8"/>
    </row>
    <row r="93" spans="1:19" x14ac:dyDescent="0.3">
      <c r="A93" s="8"/>
      <c r="B93" s="8"/>
      <c r="C93" s="26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8"/>
    </row>
    <row r="94" spans="1:19" x14ac:dyDescent="0.3">
      <c r="A94" s="8"/>
      <c r="B94" s="8"/>
      <c r="C94" s="26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8"/>
    </row>
    <row r="95" spans="1:19" x14ac:dyDescent="0.3">
      <c r="A95" s="8"/>
      <c r="B95" s="8"/>
      <c r="C95" s="26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8"/>
    </row>
    <row r="96" spans="1:19" x14ac:dyDescent="0.3">
      <c r="A96" s="8"/>
      <c r="B96" s="8"/>
      <c r="C96" s="26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8"/>
    </row>
    <row r="97" spans="1:19" x14ac:dyDescent="0.3">
      <c r="A97" s="8"/>
      <c r="B97" s="8"/>
      <c r="C97" s="26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8"/>
    </row>
    <row r="98" spans="1:19" x14ac:dyDescent="0.3">
      <c r="A98" s="8"/>
      <c r="B98" s="8"/>
      <c r="C98" s="26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8"/>
    </row>
    <row r="99" spans="1:19" x14ac:dyDescent="0.3">
      <c r="A99" s="8"/>
      <c r="B99" s="8"/>
      <c r="C99" s="26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8"/>
    </row>
    <row r="100" spans="1:19" x14ac:dyDescent="0.3">
      <c r="A100" s="8"/>
      <c r="B100" s="8"/>
      <c r="C100" s="26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8"/>
    </row>
    <row r="101" spans="1:19" x14ac:dyDescent="0.3">
      <c r="A101" s="8"/>
      <c r="B101" s="8"/>
      <c r="C101" s="26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8"/>
    </row>
    <row r="102" spans="1:19" x14ac:dyDescent="0.3">
      <c r="A102" s="8"/>
      <c r="B102" s="8"/>
      <c r="C102" s="26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8"/>
    </row>
    <row r="103" spans="1:19" x14ac:dyDescent="0.3">
      <c r="A103" s="8"/>
      <c r="B103" s="8"/>
      <c r="C103" s="26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8"/>
    </row>
    <row r="104" spans="1:19" x14ac:dyDescent="0.3">
      <c r="A104" s="8"/>
      <c r="B104" s="8"/>
      <c r="C104" s="26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8"/>
    </row>
    <row r="105" spans="1:19" x14ac:dyDescent="0.3">
      <c r="A105" s="8"/>
      <c r="B105" s="8"/>
      <c r="C105" s="26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8"/>
    </row>
    <row r="106" spans="1:19" x14ac:dyDescent="0.3">
      <c r="A106" s="8"/>
      <c r="B106" s="8"/>
      <c r="C106" s="26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8"/>
    </row>
    <row r="107" spans="1:19" x14ac:dyDescent="0.3">
      <c r="A107" s="8"/>
      <c r="B107" s="8"/>
      <c r="C107" s="26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8"/>
    </row>
    <row r="108" spans="1:19" x14ac:dyDescent="0.3">
      <c r="A108" s="8"/>
      <c r="B108" s="8"/>
      <c r="C108" s="26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8"/>
    </row>
    <row r="109" spans="1:19" x14ac:dyDescent="0.3">
      <c r="A109" s="8"/>
      <c r="B109" s="8"/>
      <c r="C109" s="26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8"/>
    </row>
    <row r="110" spans="1:19" x14ac:dyDescent="0.3">
      <c r="A110" s="8"/>
      <c r="B110" s="8"/>
      <c r="C110" s="26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8"/>
    </row>
    <row r="111" spans="1:19" x14ac:dyDescent="0.3">
      <c r="A111" s="8"/>
      <c r="B111" s="8"/>
      <c r="C111" s="26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8"/>
    </row>
    <row r="112" spans="1:19" x14ac:dyDescent="0.3">
      <c r="A112" s="8"/>
      <c r="B112" s="8"/>
      <c r="C112" s="26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8"/>
    </row>
    <row r="113" spans="1:19" x14ac:dyDescent="0.3">
      <c r="A113" s="8"/>
      <c r="B113" s="8"/>
      <c r="C113" s="26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8"/>
    </row>
    <row r="114" spans="1:19" x14ac:dyDescent="0.3">
      <c r="A114" s="8"/>
      <c r="B114" s="8"/>
      <c r="C114" s="26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8"/>
    </row>
    <row r="115" spans="1:19" x14ac:dyDescent="0.3">
      <c r="A115" s="8"/>
      <c r="B115" s="8"/>
      <c r="C115" s="26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8"/>
    </row>
    <row r="116" spans="1:19" x14ac:dyDescent="0.3">
      <c r="A116" s="8"/>
      <c r="B116" s="8"/>
      <c r="C116" s="26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8"/>
    </row>
    <row r="117" spans="1:19" x14ac:dyDescent="0.3">
      <c r="A117" s="8"/>
      <c r="B117" s="8"/>
      <c r="C117" s="26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8"/>
    </row>
    <row r="118" spans="1:19" x14ac:dyDescent="0.3">
      <c r="A118" s="8"/>
      <c r="B118" s="8"/>
      <c r="C118" s="26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8"/>
    </row>
    <row r="119" spans="1:19" x14ac:dyDescent="0.3">
      <c r="A119" s="8"/>
      <c r="B119" s="8"/>
      <c r="C119" s="26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8"/>
    </row>
    <row r="120" spans="1:19" x14ac:dyDescent="0.3">
      <c r="A120" s="8"/>
      <c r="B120" s="8"/>
      <c r="C120" s="26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8"/>
    </row>
    <row r="121" spans="1:19" x14ac:dyDescent="0.3">
      <c r="A121" s="8"/>
      <c r="B121" s="8"/>
      <c r="C121" s="26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8"/>
    </row>
    <row r="122" spans="1:19" x14ac:dyDescent="0.3">
      <c r="A122" s="8"/>
      <c r="B122" s="8"/>
      <c r="C122" s="26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8"/>
    </row>
    <row r="123" spans="1:19" x14ac:dyDescent="0.3">
      <c r="A123" s="8"/>
      <c r="B123" s="8"/>
      <c r="C123" s="26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8"/>
    </row>
    <row r="124" spans="1:19" x14ac:dyDescent="0.3">
      <c r="A124" s="8"/>
      <c r="B124" s="8"/>
      <c r="C124" s="26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8"/>
    </row>
    <row r="125" spans="1:19" x14ac:dyDescent="0.3">
      <c r="A125" s="8"/>
      <c r="B125" s="8"/>
      <c r="C125" s="26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8"/>
    </row>
    <row r="126" spans="1:19" x14ac:dyDescent="0.3">
      <c r="A126" s="8"/>
      <c r="B126" s="8"/>
      <c r="C126" s="26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8"/>
    </row>
    <row r="127" spans="1:19" x14ac:dyDescent="0.3">
      <c r="A127" s="8"/>
      <c r="B127" s="8"/>
      <c r="C127" s="26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8"/>
    </row>
    <row r="128" spans="1:19" x14ac:dyDescent="0.3">
      <c r="A128" s="8"/>
      <c r="B128" s="8"/>
      <c r="C128" s="26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8"/>
    </row>
    <row r="129" spans="1:19" x14ac:dyDescent="0.3">
      <c r="A129" s="8"/>
      <c r="B129" s="8"/>
      <c r="C129" s="26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8"/>
    </row>
    <row r="130" spans="1:19" x14ac:dyDescent="0.3">
      <c r="A130" s="8"/>
      <c r="B130" s="8"/>
      <c r="C130" s="26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8"/>
    </row>
    <row r="131" spans="1:19" x14ac:dyDescent="0.3">
      <c r="A131" s="8"/>
      <c r="B131" s="8"/>
      <c r="C131" s="26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8"/>
    </row>
    <row r="132" spans="1:19" x14ac:dyDescent="0.3">
      <c r="A132" s="8"/>
      <c r="B132" s="8"/>
      <c r="C132" s="26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8"/>
    </row>
    <row r="133" spans="1:19" x14ac:dyDescent="0.3">
      <c r="A133" s="8"/>
      <c r="B133" s="8"/>
      <c r="C133" s="26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8"/>
    </row>
    <row r="134" spans="1:19" x14ac:dyDescent="0.3">
      <c r="A134" s="8"/>
      <c r="B134" s="8"/>
      <c r="C134" s="26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8"/>
    </row>
    <row r="135" spans="1:19" x14ac:dyDescent="0.3">
      <c r="A135" s="8"/>
      <c r="B135" s="8"/>
      <c r="C135" s="26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8"/>
    </row>
    <row r="136" spans="1:19" x14ac:dyDescent="0.3">
      <c r="A136" s="8"/>
      <c r="B136" s="8"/>
      <c r="C136" s="26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8"/>
    </row>
    <row r="137" spans="1:19" x14ac:dyDescent="0.3">
      <c r="A137" s="8"/>
      <c r="B137" s="8"/>
      <c r="C137" s="26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8"/>
    </row>
    <row r="138" spans="1:19" x14ac:dyDescent="0.3">
      <c r="A138" s="8"/>
      <c r="B138" s="8"/>
      <c r="C138" s="26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8"/>
    </row>
    <row r="139" spans="1:19" x14ac:dyDescent="0.3">
      <c r="A139" s="8"/>
      <c r="B139" s="8"/>
      <c r="C139" s="26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8"/>
    </row>
    <row r="140" spans="1:19" x14ac:dyDescent="0.3">
      <c r="A140" s="8"/>
      <c r="B140" s="8"/>
      <c r="C140" s="26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8"/>
    </row>
    <row r="141" spans="1:19" x14ac:dyDescent="0.3">
      <c r="A141" s="8"/>
      <c r="B141" s="8"/>
      <c r="C141" s="26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8"/>
    </row>
    <row r="142" spans="1:19" x14ac:dyDescent="0.3">
      <c r="A142" s="8"/>
      <c r="B142" s="8"/>
      <c r="C142" s="26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8"/>
    </row>
    <row r="143" spans="1:19" x14ac:dyDescent="0.3">
      <c r="A143" s="8"/>
      <c r="B143" s="8"/>
      <c r="C143" s="26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8"/>
    </row>
    <row r="144" spans="1:19" x14ac:dyDescent="0.3">
      <c r="A144" s="8"/>
      <c r="B144" s="8"/>
      <c r="C144" s="26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8"/>
    </row>
    <row r="145" spans="1:19" x14ac:dyDescent="0.3">
      <c r="A145" s="8"/>
      <c r="B145" s="8"/>
      <c r="C145" s="26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8"/>
    </row>
    <row r="146" spans="1:19" x14ac:dyDescent="0.3">
      <c r="A146" s="8"/>
      <c r="B146" s="8"/>
      <c r="C146" s="26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8"/>
    </row>
    <row r="147" spans="1:19" x14ac:dyDescent="0.3">
      <c r="A147" s="8"/>
      <c r="B147" s="8"/>
      <c r="C147" s="26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8"/>
    </row>
    <row r="148" spans="1:19" x14ac:dyDescent="0.3">
      <c r="A148" s="8"/>
      <c r="B148" s="8"/>
      <c r="C148" s="26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8"/>
    </row>
    <row r="149" spans="1:19" x14ac:dyDescent="0.3">
      <c r="A149" s="8"/>
      <c r="B149" s="8"/>
      <c r="C149" s="26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8"/>
    </row>
    <row r="150" spans="1:19" x14ac:dyDescent="0.3">
      <c r="A150" s="8"/>
      <c r="B150" s="8"/>
      <c r="C150" s="26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8"/>
    </row>
    <row r="151" spans="1:19" x14ac:dyDescent="0.3">
      <c r="A151" s="8"/>
      <c r="B151" s="8"/>
      <c r="C151" s="26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8"/>
    </row>
    <row r="152" spans="1:19" x14ac:dyDescent="0.3">
      <c r="A152" s="8"/>
      <c r="B152" s="8"/>
      <c r="C152" s="26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8"/>
    </row>
    <row r="153" spans="1:19" x14ac:dyDescent="0.3">
      <c r="A153" s="8"/>
      <c r="B153" s="8"/>
      <c r="C153" s="26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8"/>
    </row>
    <row r="154" spans="1:19" x14ac:dyDescent="0.3">
      <c r="A154" s="8"/>
      <c r="B154" s="8"/>
      <c r="C154" s="26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8"/>
    </row>
    <row r="155" spans="1:19" x14ac:dyDescent="0.3">
      <c r="A155" s="8"/>
      <c r="B155" s="8"/>
      <c r="C155" s="26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8"/>
    </row>
    <row r="156" spans="1:19" x14ac:dyDescent="0.3">
      <c r="A156" s="8"/>
      <c r="B156" s="8"/>
      <c r="C156" s="26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8"/>
    </row>
    <row r="157" spans="1:19" x14ac:dyDescent="0.3">
      <c r="A157" s="8"/>
      <c r="B157" s="8"/>
      <c r="C157" s="26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8"/>
    </row>
    <row r="158" spans="1:19" x14ac:dyDescent="0.3">
      <c r="A158" s="8"/>
      <c r="B158" s="8"/>
      <c r="C158" s="26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8"/>
    </row>
    <row r="159" spans="1:19" x14ac:dyDescent="0.3">
      <c r="A159" s="8"/>
      <c r="B159" s="8"/>
      <c r="C159" s="26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8"/>
    </row>
    <row r="160" spans="1:19" x14ac:dyDescent="0.3">
      <c r="A160" s="8"/>
      <c r="B160" s="8"/>
      <c r="C160" s="26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8"/>
    </row>
    <row r="161" spans="1:19" x14ac:dyDescent="0.3">
      <c r="A161" s="8"/>
      <c r="B161" s="8"/>
      <c r="C161" s="26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8"/>
    </row>
    <row r="162" spans="1:19" x14ac:dyDescent="0.3">
      <c r="A162" s="8"/>
      <c r="B162" s="8"/>
      <c r="C162" s="26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8"/>
    </row>
    <row r="163" spans="1:19" x14ac:dyDescent="0.3">
      <c r="A163" s="8"/>
      <c r="B163" s="8"/>
      <c r="C163" s="26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8"/>
    </row>
    <row r="164" spans="1:19" x14ac:dyDescent="0.3">
      <c r="A164" s="8"/>
      <c r="B164" s="8"/>
      <c r="C164" s="26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8"/>
    </row>
    <row r="165" spans="1:19" x14ac:dyDescent="0.3">
      <c r="A165" s="8"/>
      <c r="B165" s="8"/>
      <c r="C165" s="26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8"/>
    </row>
    <row r="166" spans="1:19" x14ac:dyDescent="0.3">
      <c r="A166" s="8"/>
      <c r="B166" s="8"/>
      <c r="C166" s="26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8"/>
    </row>
    <row r="167" spans="1:19" x14ac:dyDescent="0.3">
      <c r="A167" s="8"/>
      <c r="B167" s="8"/>
      <c r="C167" s="26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8"/>
    </row>
    <row r="168" spans="1:19" x14ac:dyDescent="0.3">
      <c r="A168" s="8"/>
      <c r="B168" s="8"/>
      <c r="C168" s="26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8"/>
    </row>
    <row r="169" spans="1:19" x14ac:dyDescent="0.3">
      <c r="A169" s="8"/>
      <c r="B169" s="8"/>
      <c r="C169" s="26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8"/>
    </row>
    <row r="170" spans="1:19" x14ac:dyDescent="0.3">
      <c r="A170" s="8"/>
      <c r="B170" s="8"/>
      <c r="C170" s="26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8"/>
    </row>
    <row r="171" spans="1:19" x14ac:dyDescent="0.3">
      <c r="A171" s="8"/>
      <c r="B171" s="8"/>
      <c r="C171" s="26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8"/>
    </row>
    <row r="172" spans="1:19" x14ac:dyDescent="0.3">
      <c r="A172" s="8"/>
      <c r="B172" s="8"/>
      <c r="C172" s="26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8"/>
    </row>
    <row r="173" spans="1:19" x14ac:dyDescent="0.3">
      <c r="A173" s="8"/>
      <c r="B173" s="8"/>
      <c r="C173" s="26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8"/>
    </row>
    <row r="174" spans="1:19" x14ac:dyDescent="0.3">
      <c r="A174" s="8"/>
      <c r="B174" s="8"/>
      <c r="C174" s="26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8"/>
    </row>
    <row r="175" spans="1:19" x14ac:dyDescent="0.3">
      <c r="A175" s="8"/>
      <c r="B175" s="8"/>
      <c r="C175" s="26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8"/>
    </row>
    <row r="176" spans="1:19" x14ac:dyDescent="0.3">
      <c r="A176" s="8"/>
      <c r="B176" s="8"/>
      <c r="C176" s="26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8"/>
    </row>
    <row r="177" spans="1:19" x14ac:dyDescent="0.3">
      <c r="A177" s="8"/>
      <c r="B177" s="8"/>
      <c r="C177" s="26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8"/>
    </row>
    <row r="178" spans="1:19" x14ac:dyDescent="0.3">
      <c r="A178" s="8"/>
      <c r="B178" s="8"/>
      <c r="C178" s="26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8"/>
    </row>
    <row r="179" spans="1:19" x14ac:dyDescent="0.3">
      <c r="A179" s="8"/>
      <c r="B179" s="8"/>
      <c r="C179" s="26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8"/>
    </row>
    <row r="180" spans="1:19" x14ac:dyDescent="0.3">
      <c r="A180" s="8"/>
      <c r="B180" s="8"/>
      <c r="C180" s="26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8"/>
    </row>
    <row r="181" spans="1:19" x14ac:dyDescent="0.3">
      <c r="A181" s="8"/>
      <c r="B181" s="8"/>
      <c r="C181" s="26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8"/>
    </row>
    <row r="182" spans="1:19" x14ac:dyDescent="0.3">
      <c r="A182" s="8"/>
      <c r="B182" s="8"/>
      <c r="C182" s="26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8"/>
    </row>
    <row r="183" spans="1:19" x14ac:dyDescent="0.3">
      <c r="A183" s="8"/>
      <c r="B183" s="8"/>
      <c r="C183" s="26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8"/>
    </row>
    <row r="184" spans="1:19" x14ac:dyDescent="0.3">
      <c r="A184" s="8"/>
      <c r="B184" s="8"/>
      <c r="C184" s="26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8"/>
    </row>
    <row r="185" spans="1:19" x14ac:dyDescent="0.3">
      <c r="A185" s="8"/>
      <c r="B185" s="8"/>
      <c r="C185" s="26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8"/>
    </row>
    <row r="186" spans="1:19" x14ac:dyDescent="0.3">
      <c r="A186" s="8"/>
      <c r="B186" s="8"/>
      <c r="C186" s="26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8"/>
    </row>
    <row r="187" spans="1:19" x14ac:dyDescent="0.3">
      <c r="A187" s="8"/>
      <c r="B187" s="8"/>
      <c r="C187" s="26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8"/>
    </row>
    <row r="188" spans="1:19" x14ac:dyDescent="0.3">
      <c r="A188" s="8"/>
      <c r="B188" s="8"/>
      <c r="C188" s="26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8"/>
    </row>
    <row r="189" spans="1:19" x14ac:dyDescent="0.3">
      <c r="A189" s="8"/>
      <c r="B189" s="8"/>
      <c r="C189" s="26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8"/>
    </row>
    <row r="190" spans="1:19" x14ac:dyDescent="0.3">
      <c r="A190" s="8"/>
      <c r="B190" s="8"/>
      <c r="C190" s="26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8"/>
    </row>
    <row r="191" spans="1:19" x14ac:dyDescent="0.3">
      <c r="A191" s="8"/>
      <c r="B191" s="8"/>
      <c r="C191" s="26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8"/>
    </row>
    <row r="192" spans="1:19" x14ac:dyDescent="0.3">
      <c r="A192" s="8"/>
      <c r="B192" s="8"/>
      <c r="C192" s="26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8"/>
    </row>
    <row r="193" spans="1:19" x14ac:dyDescent="0.3">
      <c r="A193" s="8"/>
      <c r="B193" s="8"/>
      <c r="C193" s="26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8"/>
    </row>
    <row r="194" spans="1:19" x14ac:dyDescent="0.3">
      <c r="A194" s="8"/>
      <c r="B194" s="8"/>
      <c r="C194" s="26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8"/>
    </row>
    <row r="195" spans="1:19" x14ac:dyDescent="0.3">
      <c r="A195" s="8"/>
      <c r="B195" s="8"/>
      <c r="C195" s="26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8"/>
    </row>
    <row r="196" spans="1:19" x14ac:dyDescent="0.3">
      <c r="A196" s="8"/>
      <c r="B196" s="8"/>
      <c r="C196" s="26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8"/>
    </row>
    <row r="197" spans="1:19" x14ac:dyDescent="0.3">
      <c r="A197" s="8"/>
      <c r="B197" s="8"/>
      <c r="C197" s="26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8"/>
    </row>
    <row r="198" spans="1:19" x14ac:dyDescent="0.3">
      <c r="A198" s="8"/>
      <c r="B198" s="8"/>
      <c r="C198" s="26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8"/>
    </row>
    <row r="199" spans="1:19" x14ac:dyDescent="0.3">
      <c r="A199" s="8"/>
      <c r="B199" s="8"/>
      <c r="C199" s="26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8"/>
    </row>
    <row r="200" spans="1:19" x14ac:dyDescent="0.3">
      <c r="A200" s="8"/>
      <c r="B200" s="8"/>
      <c r="C200" s="26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8"/>
    </row>
    <row r="201" spans="1:19" x14ac:dyDescent="0.3">
      <c r="A201" s="8"/>
      <c r="B201" s="8"/>
      <c r="C201" s="26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8"/>
    </row>
    <row r="202" spans="1:19" x14ac:dyDescent="0.3">
      <c r="A202" s="8"/>
      <c r="B202" s="8"/>
      <c r="C202" s="26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8"/>
    </row>
    <row r="203" spans="1:19" x14ac:dyDescent="0.3">
      <c r="A203" s="8"/>
      <c r="B203" s="8"/>
      <c r="C203" s="26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8"/>
    </row>
    <row r="204" spans="1:19" x14ac:dyDescent="0.3">
      <c r="A204" s="8"/>
      <c r="B204" s="8"/>
      <c r="C204" s="26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8"/>
    </row>
    <row r="205" spans="1:19" x14ac:dyDescent="0.3">
      <c r="A205" s="8"/>
      <c r="B205" s="8"/>
      <c r="C205" s="26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8"/>
    </row>
    <row r="206" spans="1:19" x14ac:dyDescent="0.3">
      <c r="A206" s="8"/>
      <c r="B206" s="8"/>
      <c r="C206" s="26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8"/>
    </row>
    <row r="207" spans="1:19" x14ac:dyDescent="0.3">
      <c r="A207" s="8"/>
      <c r="B207" s="8"/>
      <c r="C207" s="26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8"/>
    </row>
    <row r="208" spans="1:19" x14ac:dyDescent="0.3">
      <c r="A208" s="8"/>
      <c r="B208" s="8"/>
      <c r="C208" s="26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8"/>
    </row>
    <row r="209" spans="1:19" x14ac:dyDescent="0.3">
      <c r="A209" s="8"/>
      <c r="B209" s="8"/>
      <c r="C209" s="26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8"/>
    </row>
    <row r="210" spans="1:19" x14ac:dyDescent="0.3">
      <c r="A210" s="8"/>
      <c r="B210" s="8"/>
      <c r="C210" s="26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8"/>
    </row>
    <row r="211" spans="1:19" x14ac:dyDescent="0.3">
      <c r="A211" s="8"/>
      <c r="B211" s="8"/>
      <c r="C211" s="26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8"/>
    </row>
    <row r="212" spans="1:19" x14ac:dyDescent="0.3">
      <c r="A212" s="8"/>
      <c r="B212" s="8"/>
      <c r="C212" s="26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8"/>
    </row>
    <row r="213" spans="1:19" x14ac:dyDescent="0.3">
      <c r="A213" s="8"/>
      <c r="B213" s="8"/>
      <c r="C213" s="26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8"/>
    </row>
    <row r="214" spans="1:19" x14ac:dyDescent="0.3">
      <c r="A214" s="8"/>
      <c r="B214" s="8"/>
      <c r="C214" s="26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8"/>
    </row>
    <row r="215" spans="1:19" x14ac:dyDescent="0.3">
      <c r="A215" s="8"/>
      <c r="B215" s="8"/>
      <c r="C215" s="26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8"/>
    </row>
    <row r="216" spans="1:19" x14ac:dyDescent="0.3">
      <c r="A216" s="8"/>
      <c r="B216" s="8"/>
      <c r="C216" s="26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8"/>
    </row>
    <row r="217" spans="1:19" x14ac:dyDescent="0.3">
      <c r="A217" s="8"/>
      <c r="B217" s="8"/>
      <c r="C217" s="26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8"/>
    </row>
    <row r="218" spans="1:19" x14ac:dyDescent="0.3">
      <c r="A218" s="8"/>
      <c r="B218" s="8"/>
      <c r="C218" s="26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8"/>
    </row>
    <row r="219" spans="1:19" x14ac:dyDescent="0.3">
      <c r="A219" s="8"/>
      <c r="B219" s="8"/>
      <c r="C219" s="26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8"/>
    </row>
    <row r="220" spans="1:19" x14ac:dyDescent="0.3">
      <c r="A220" s="8"/>
      <c r="B220" s="8"/>
      <c r="C220" s="26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8"/>
    </row>
    <row r="221" spans="1:19" x14ac:dyDescent="0.3">
      <c r="A221" s="8"/>
      <c r="B221" s="8"/>
      <c r="C221" s="26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8"/>
    </row>
    <row r="222" spans="1:19" x14ac:dyDescent="0.3">
      <c r="A222" s="8"/>
      <c r="B222" s="8"/>
      <c r="C222" s="26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8"/>
    </row>
    <row r="223" spans="1:19" x14ac:dyDescent="0.3">
      <c r="A223" s="8"/>
      <c r="B223" s="8"/>
      <c r="C223" s="26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8"/>
    </row>
    <row r="224" spans="1:19" x14ac:dyDescent="0.3">
      <c r="A224" s="8"/>
      <c r="B224" s="8"/>
      <c r="C224" s="26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8"/>
    </row>
    <row r="225" spans="1:19" x14ac:dyDescent="0.3">
      <c r="A225" s="8"/>
      <c r="B225" s="8"/>
      <c r="C225" s="26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8"/>
    </row>
    <row r="226" spans="1:19" x14ac:dyDescent="0.3">
      <c r="A226" s="8"/>
      <c r="B226" s="8"/>
      <c r="C226" s="26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8"/>
    </row>
    <row r="227" spans="1:19" x14ac:dyDescent="0.3">
      <c r="A227" s="8"/>
      <c r="B227" s="8"/>
      <c r="C227" s="26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8"/>
    </row>
    <row r="228" spans="1:19" x14ac:dyDescent="0.3">
      <c r="A228" s="8"/>
      <c r="B228" s="8"/>
      <c r="C228" s="26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8"/>
    </row>
    <row r="229" spans="1:19" x14ac:dyDescent="0.3">
      <c r="A229" s="8"/>
      <c r="B229" s="8"/>
      <c r="C229" s="26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8"/>
    </row>
    <row r="230" spans="1:19" x14ac:dyDescent="0.3">
      <c r="A230" s="8"/>
      <c r="B230" s="8"/>
      <c r="C230" s="26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8"/>
    </row>
    <row r="231" spans="1:19" x14ac:dyDescent="0.3">
      <c r="A231" s="8"/>
      <c r="B231" s="8"/>
      <c r="C231" s="26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8"/>
    </row>
    <row r="232" spans="1:19" x14ac:dyDescent="0.3">
      <c r="A232" s="8"/>
      <c r="B232" s="8"/>
      <c r="C232" s="26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8"/>
    </row>
    <row r="233" spans="1:19" x14ac:dyDescent="0.3">
      <c r="A233" s="8"/>
      <c r="B233" s="8"/>
      <c r="C233" s="26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8"/>
    </row>
    <row r="234" spans="1:19" x14ac:dyDescent="0.3">
      <c r="A234" s="8"/>
      <c r="B234" s="8"/>
      <c r="C234" s="26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8"/>
    </row>
    <row r="235" spans="1:19" x14ac:dyDescent="0.3">
      <c r="A235" s="8"/>
      <c r="B235" s="8"/>
      <c r="C235" s="26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8"/>
    </row>
    <row r="236" spans="1:19" x14ac:dyDescent="0.3">
      <c r="A236" s="8"/>
      <c r="B236" s="8"/>
      <c r="C236" s="26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8"/>
    </row>
    <row r="237" spans="1:19" x14ac:dyDescent="0.3">
      <c r="A237" s="8"/>
      <c r="B237" s="8"/>
      <c r="C237" s="26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8"/>
    </row>
    <row r="238" spans="1:19" x14ac:dyDescent="0.3">
      <c r="A238" s="8"/>
      <c r="B238" s="8"/>
      <c r="C238" s="26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8"/>
    </row>
    <row r="239" spans="1:19" x14ac:dyDescent="0.3">
      <c r="A239" s="8"/>
      <c r="B239" s="8"/>
      <c r="C239" s="26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8"/>
    </row>
    <row r="240" spans="1:19" x14ac:dyDescent="0.3">
      <c r="A240" s="8"/>
      <c r="B240" s="8"/>
      <c r="C240" s="26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8"/>
    </row>
    <row r="241" spans="1:19" x14ac:dyDescent="0.3">
      <c r="A241" s="8"/>
      <c r="B241" s="8"/>
      <c r="C241" s="26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8"/>
    </row>
    <row r="242" spans="1:19" x14ac:dyDescent="0.3">
      <c r="A242" s="8"/>
      <c r="B242" s="8"/>
      <c r="C242" s="26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8"/>
    </row>
    <row r="243" spans="1:19" x14ac:dyDescent="0.3">
      <c r="A243" s="8"/>
      <c r="B243" s="8"/>
      <c r="C243" s="26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8"/>
    </row>
    <row r="244" spans="1:19" x14ac:dyDescent="0.3">
      <c r="A244" s="8"/>
      <c r="B244" s="8"/>
      <c r="C244" s="26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8"/>
    </row>
    <row r="245" spans="1:19" x14ac:dyDescent="0.3">
      <c r="A245" s="8"/>
      <c r="B245" s="8"/>
      <c r="C245" s="26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8"/>
    </row>
    <row r="246" spans="1:19" x14ac:dyDescent="0.3">
      <c r="A246" s="8"/>
      <c r="B246" s="8"/>
      <c r="C246" s="26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8"/>
    </row>
    <row r="247" spans="1:19" x14ac:dyDescent="0.3">
      <c r="A247" s="8"/>
      <c r="B247" s="8"/>
      <c r="C247" s="26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8"/>
    </row>
    <row r="248" spans="1:19" x14ac:dyDescent="0.3">
      <c r="A248" s="8"/>
      <c r="B248" s="8"/>
      <c r="C248" s="26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8"/>
    </row>
    <row r="249" spans="1:19" x14ac:dyDescent="0.3">
      <c r="A249" s="8"/>
      <c r="B249" s="8"/>
      <c r="C249" s="26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8"/>
    </row>
    <row r="250" spans="1:19" x14ac:dyDescent="0.3">
      <c r="A250" s="8"/>
      <c r="B250" s="8"/>
      <c r="C250" s="26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8"/>
    </row>
    <row r="251" spans="1:19" x14ac:dyDescent="0.3">
      <c r="A251" s="8"/>
      <c r="B251" s="8"/>
      <c r="C251" s="26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8"/>
    </row>
    <row r="252" spans="1:19" x14ac:dyDescent="0.3">
      <c r="A252" s="8"/>
      <c r="B252" s="8"/>
      <c r="C252" s="26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8"/>
    </row>
    <row r="253" spans="1:19" x14ac:dyDescent="0.3">
      <c r="A253" s="8"/>
      <c r="B253" s="8"/>
      <c r="C253" s="26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8"/>
    </row>
    <row r="254" spans="1:19" x14ac:dyDescent="0.3">
      <c r="A254" s="8"/>
      <c r="B254" s="8"/>
      <c r="C254" s="26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8"/>
    </row>
    <row r="255" spans="1:19" x14ac:dyDescent="0.3">
      <c r="A255" s="8"/>
      <c r="B255" s="8"/>
      <c r="C255" s="26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8"/>
    </row>
    <row r="256" spans="1:19" x14ac:dyDescent="0.3">
      <c r="A256" s="8"/>
      <c r="B256" s="8"/>
      <c r="C256" s="26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8"/>
    </row>
    <row r="257" spans="1:19" x14ac:dyDescent="0.3">
      <c r="A257" s="8"/>
      <c r="B257" s="8"/>
      <c r="C257" s="26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8"/>
    </row>
    <row r="258" spans="1:19" x14ac:dyDescent="0.3">
      <c r="A258" s="8"/>
      <c r="B258" s="8"/>
      <c r="C258" s="26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8"/>
    </row>
    <row r="259" spans="1:19" x14ac:dyDescent="0.3">
      <c r="A259" s="8"/>
      <c r="B259" s="8"/>
      <c r="C259" s="26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8"/>
    </row>
    <row r="260" spans="1:19" x14ac:dyDescent="0.3">
      <c r="A260" s="8"/>
      <c r="B260" s="8"/>
      <c r="C260" s="26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8"/>
    </row>
    <row r="261" spans="1:19" x14ac:dyDescent="0.3">
      <c r="A261" s="8"/>
      <c r="B261" s="8"/>
      <c r="C261" s="26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8"/>
    </row>
    <row r="262" spans="1:19" x14ac:dyDescent="0.3">
      <c r="A262" s="8"/>
      <c r="B262" s="8"/>
      <c r="C262" s="26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8"/>
    </row>
    <row r="263" spans="1:19" x14ac:dyDescent="0.3">
      <c r="A263" s="8"/>
      <c r="B263" s="8"/>
      <c r="C263" s="26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8"/>
    </row>
    <row r="264" spans="1:19" x14ac:dyDescent="0.3">
      <c r="A264" s="8"/>
      <c r="B264" s="8"/>
      <c r="C264" s="26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8"/>
    </row>
    <row r="265" spans="1:19" x14ac:dyDescent="0.3">
      <c r="A265" s="8"/>
      <c r="B265" s="8"/>
      <c r="C265" s="26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8"/>
    </row>
    <row r="266" spans="1:19" x14ac:dyDescent="0.3">
      <c r="A266" s="8"/>
      <c r="B266" s="8"/>
      <c r="C266" s="26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8"/>
    </row>
    <row r="267" spans="1:19" x14ac:dyDescent="0.3">
      <c r="A267" s="8"/>
      <c r="B267" s="8"/>
      <c r="C267" s="26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8"/>
    </row>
    <row r="268" spans="1:19" x14ac:dyDescent="0.3">
      <c r="A268" s="8"/>
      <c r="B268" s="8"/>
      <c r="C268" s="26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8"/>
    </row>
    <row r="269" spans="1:19" x14ac:dyDescent="0.3">
      <c r="A269" s="8"/>
      <c r="B269" s="8"/>
      <c r="C269" s="26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8"/>
    </row>
    <row r="270" spans="1:19" x14ac:dyDescent="0.3">
      <c r="A270" s="8"/>
      <c r="B270" s="8"/>
      <c r="C270" s="26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8"/>
    </row>
    <row r="271" spans="1:19" x14ac:dyDescent="0.3">
      <c r="A271" s="8"/>
      <c r="B271" s="8"/>
      <c r="C271" s="26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8"/>
    </row>
    <row r="272" spans="1:19" x14ac:dyDescent="0.3">
      <c r="A272" s="8"/>
      <c r="B272" s="8"/>
      <c r="C272" s="26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8"/>
    </row>
    <row r="273" spans="1:19" x14ac:dyDescent="0.3">
      <c r="A273" s="8"/>
      <c r="B273" s="8"/>
      <c r="C273" s="26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8"/>
    </row>
    <row r="274" spans="1:19" x14ac:dyDescent="0.3">
      <c r="A274" s="8"/>
      <c r="B274" s="8"/>
      <c r="C274" s="26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8"/>
    </row>
    <row r="275" spans="1:19" x14ac:dyDescent="0.3">
      <c r="A275" s="8"/>
      <c r="B275" s="8"/>
      <c r="C275" s="26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8"/>
    </row>
    <row r="276" spans="1:19" x14ac:dyDescent="0.3">
      <c r="A276" s="8"/>
      <c r="B276" s="8"/>
      <c r="C276" s="26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8"/>
    </row>
    <row r="277" spans="1:19" x14ac:dyDescent="0.3">
      <c r="A277" s="8"/>
      <c r="B277" s="8"/>
      <c r="C277" s="26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8"/>
    </row>
    <row r="278" spans="1:19" x14ac:dyDescent="0.3">
      <c r="A278" s="8"/>
      <c r="B278" s="8"/>
      <c r="C278" s="26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8"/>
    </row>
    <row r="279" spans="1:19" x14ac:dyDescent="0.3">
      <c r="A279" s="8"/>
      <c r="B279" s="8"/>
      <c r="C279" s="26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8"/>
    </row>
    <row r="280" spans="1:19" x14ac:dyDescent="0.3">
      <c r="A280" s="8"/>
      <c r="B280" s="8"/>
      <c r="C280" s="26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8"/>
    </row>
    <row r="281" spans="1:19" x14ac:dyDescent="0.3">
      <c r="A281" s="8"/>
      <c r="B281" s="8"/>
      <c r="C281" s="26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8"/>
    </row>
    <row r="282" spans="1:19" x14ac:dyDescent="0.3">
      <c r="A282" s="8"/>
      <c r="B282" s="8"/>
      <c r="C282" s="26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8"/>
    </row>
    <row r="283" spans="1:19" x14ac:dyDescent="0.3">
      <c r="A283" s="8"/>
      <c r="B283" s="8"/>
      <c r="C283" s="26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8"/>
    </row>
    <row r="284" spans="1:19" x14ac:dyDescent="0.3">
      <c r="A284" s="8"/>
      <c r="B284" s="8"/>
      <c r="C284" s="26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8"/>
    </row>
    <row r="285" spans="1:19" x14ac:dyDescent="0.3">
      <c r="A285" s="8"/>
      <c r="B285" s="8"/>
      <c r="C285" s="26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8"/>
    </row>
    <row r="286" spans="1:19" x14ac:dyDescent="0.3">
      <c r="A286" s="8"/>
      <c r="B286" s="8"/>
      <c r="C286" s="26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8"/>
    </row>
    <row r="287" spans="1:19" x14ac:dyDescent="0.3">
      <c r="A287" s="8"/>
      <c r="B287" s="8"/>
      <c r="C287" s="26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8"/>
    </row>
    <row r="288" spans="1:19" x14ac:dyDescent="0.3">
      <c r="A288" s="8"/>
      <c r="B288" s="8"/>
      <c r="C288" s="26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8"/>
    </row>
    <row r="289" spans="1:19" x14ac:dyDescent="0.3">
      <c r="A289" s="8"/>
      <c r="B289" s="8"/>
      <c r="C289" s="26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8"/>
    </row>
    <row r="290" spans="1:19" x14ac:dyDescent="0.3">
      <c r="A290" s="8"/>
      <c r="B290" s="8"/>
      <c r="C290" s="26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8"/>
    </row>
    <row r="291" spans="1:19" x14ac:dyDescent="0.3">
      <c r="A291" s="8"/>
      <c r="B291" s="8"/>
      <c r="C291" s="26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8"/>
    </row>
    <row r="292" spans="1:19" x14ac:dyDescent="0.3">
      <c r="A292" s="8"/>
      <c r="B292" s="8"/>
      <c r="C292" s="26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8"/>
    </row>
    <row r="293" spans="1:19" x14ac:dyDescent="0.3">
      <c r="A293" s="8"/>
      <c r="B293" s="8"/>
      <c r="C293" s="26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8"/>
    </row>
    <row r="294" spans="1:19" x14ac:dyDescent="0.3">
      <c r="A294" s="8"/>
      <c r="B294" s="8"/>
      <c r="C294" s="26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8"/>
    </row>
    <row r="295" spans="1:19" x14ac:dyDescent="0.3">
      <c r="A295" s="8"/>
      <c r="B295" s="8"/>
      <c r="C295" s="26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8"/>
    </row>
    <row r="296" spans="1:19" x14ac:dyDescent="0.3">
      <c r="A296" s="8"/>
      <c r="B296" s="8"/>
      <c r="C296" s="26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8"/>
    </row>
    <row r="297" spans="1:19" x14ac:dyDescent="0.3">
      <c r="A297" s="8"/>
      <c r="B297" s="8"/>
      <c r="C297" s="26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8"/>
    </row>
    <row r="298" spans="1:19" x14ac:dyDescent="0.3">
      <c r="A298" s="8"/>
      <c r="B298" s="8"/>
      <c r="C298" s="26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8"/>
    </row>
    <row r="299" spans="1:19" x14ac:dyDescent="0.3">
      <c r="A299" s="8"/>
      <c r="B299" s="8"/>
      <c r="C299" s="26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8"/>
    </row>
    <row r="300" spans="1:19" x14ac:dyDescent="0.3">
      <c r="A300" s="8"/>
      <c r="B300" s="8"/>
      <c r="C300" s="26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8"/>
    </row>
  </sheetData>
  <mergeCells count="5">
    <mergeCell ref="C3:C4"/>
    <mergeCell ref="B3:B4"/>
    <mergeCell ref="A3:A4"/>
    <mergeCell ref="A1:S1"/>
    <mergeCell ref="A2:S2"/>
  </mergeCells>
  <phoneticPr fontId="8" type="noConversion"/>
  <conditionalFormatting sqref="D5:R9">
    <cfRule type="cellIs" dxfId="2" priority="1" operator="greaterThan">
      <formula>5</formula>
    </cfRule>
  </conditionalFormatting>
  <conditionalFormatting sqref="D5:R300">
    <cfRule type="cellIs" dxfId="1" priority="3" operator="greaterThan">
      <formula>5</formula>
    </cfRule>
  </conditionalFormatting>
  <conditionalFormatting sqref="H5">
    <cfRule type="cellIs" dxfId="0" priority="2" operator="greaterThan">
      <formula>5</formula>
    </cfRule>
  </conditionalFormatting>
  <pageMargins left="0.25" right="0.25" top="0.75" bottom="0.75" header="0.3" footer="0.3"/>
  <pageSetup scale="74" orientation="portrait" r:id="rId1"/>
  <headerFooter>
    <oddFooter>&amp;LParticipant of Mid-State Health Network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DFC53EE-EFD8-477D-A8CD-DC2B6D328C02}">
          <x14:formula1>
            <xm:f>Validations!$A$1:$A$5</xm:f>
          </x14:formula1>
          <xm:sqref>D5:R300</xm:sqref>
        </x14:dataValidation>
        <x14:dataValidation type="list" allowBlank="1" showInputMessage="1" showErrorMessage="1" xr:uid="{F6045588-AC5E-49AB-ACCF-355166A3D1CA}">
          <x14:formula1>
            <xm:f>Validations!$B$9:$B$14</xm:f>
          </x14:formula1>
          <xm:sqref>C5:C499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 tint="-0.249977111117893"/>
  </sheetPr>
  <dimension ref="A1:Q26"/>
  <sheetViews>
    <sheetView tabSelected="1" zoomScaleNormal="100" zoomScaleSheetLayoutView="100" workbookViewId="0">
      <selection activeCell="Q5" sqref="Q5"/>
    </sheetView>
  </sheetViews>
  <sheetFormatPr defaultColWidth="8.796875" defaultRowHeight="13" x14ac:dyDescent="0.3"/>
  <cols>
    <col min="1" max="1" width="2.796875" style="48" customWidth="1"/>
    <col min="2" max="2" width="36.19921875" style="6" customWidth="1"/>
    <col min="3" max="3" width="13.296875" style="1" customWidth="1"/>
    <col min="4" max="4" width="4" style="1" bestFit="1" customWidth="1"/>
    <col min="5" max="5" width="8.69921875" style="6" customWidth="1"/>
    <col min="6" max="6" width="4" style="1" bestFit="1" customWidth="1"/>
    <col min="7" max="7" width="8.5" style="6" customWidth="1"/>
    <col min="8" max="8" width="4" style="1" bestFit="1" customWidth="1"/>
    <col min="9" max="9" width="11.69921875" style="6" customWidth="1"/>
    <col min="10" max="10" width="5" style="1" bestFit="1" customWidth="1"/>
    <col min="11" max="11" width="8.796875" style="6" customWidth="1"/>
    <col min="12" max="12" width="5" style="1" customWidth="1"/>
    <col min="13" max="13" width="12.796875" style="1" customWidth="1"/>
    <col min="14" max="14" width="10.19921875" style="1" customWidth="1"/>
    <col min="15" max="15" width="10.296875" style="1" customWidth="1"/>
    <col min="16" max="16" width="10.5" style="1" customWidth="1"/>
    <col min="17" max="17" width="8.69921875" style="2" customWidth="1"/>
    <col min="18" max="16384" width="8.796875" style="1"/>
  </cols>
  <sheetData>
    <row r="1" spans="1:17" ht="42.75" customHeight="1" x14ac:dyDescent="0.3">
      <c r="A1" s="71" t="s">
        <v>79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61"/>
      <c r="M1" s="61"/>
      <c r="N1" s="61"/>
    </row>
    <row r="2" spans="1:17" ht="23.5" customHeight="1" thickBot="1" x14ac:dyDescent="0.45">
      <c r="A2" s="73" t="s">
        <v>78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  <c r="M2" s="74"/>
      <c r="N2" s="74"/>
      <c r="O2" s="74"/>
      <c r="P2" s="74"/>
      <c r="Q2" s="74"/>
    </row>
    <row r="3" spans="1:17" ht="23.25" customHeight="1" thickTop="1" thickBot="1" x14ac:dyDescent="0.35">
      <c r="A3" s="47"/>
      <c r="B3" s="20" t="s">
        <v>37</v>
      </c>
      <c r="C3" s="75" t="s">
        <v>38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7"/>
    </row>
    <row r="4" spans="1:17" s="53" customFormat="1" ht="34.5" customHeight="1" thickBot="1" x14ac:dyDescent="0.35">
      <c r="A4" s="47"/>
      <c r="B4" s="49">
        <f>'DATA ENTRY (ENTER HERE)'!B5</f>
        <v>0</v>
      </c>
      <c r="C4" s="50" t="s">
        <v>39</v>
      </c>
      <c r="D4" s="51">
        <f>COUNTIF('DATA ENTRY (ENTER HERE)'!C5:C155,2)</f>
        <v>0</v>
      </c>
      <c r="E4" s="51" t="s">
        <v>40</v>
      </c>
      <c r="F4" s="51">
        <f>COUNTIF('DATA ENTRY (ENTER HERE)'!C5:C155,3)</f>
        <v>0</v>
      </c>
      <c r="G4" s="51" t="s">
        <v>41</v>
      </c>
      <c r="H4" s="51">
        <f>COUNTIF('DATA ENTRY (ENTER HERE)'!C5:C155,4)</f>
        <v>0</v>
      </c>
      <c r="I4" s="51" t="s">
        <v>42</v>
      </c>
      <c r="J4" s="51">
        <f>COUNTIF('DATA ENTRY (ENTER HERE)'!C5:C155,5)</f>
        <v>0</v>
      </c>
      <c r="K4" s="51" t="s">
        <v>43</v>
      </c>
      <c r="L4" s="51">
        <f>COUNTIF('DATA ENTRY (ENTER HERE)'!C5:C155,6)</f>
        <v>0</v>
      </c>
      <c r="M4" s="51" t="s">
        <v>44</v>
      </c>
      <c r="N4" s="52">
        <f>COUNTIF('DATA ENTRY (ENTER HERE)'!C5:C155,7)</f>
        <v>0</v>
      </c>
      <c r="Q4" s="54"/>
    </row>
    <row r="5" spans="1:17" ht="66" customHeight="1" thickTop="1" x14ac:dyDescent="0.3">
      <c r="A5" s="56"/>
      <c r="B5" s="21" t="s">
        <v>45</v>
      </c>
      <c r="C5" s="55" t="s">
        <v>46</v>
      </c>
      <c r="D5" s="39" t="s">
        <v>47</v>
      </c>
      <c r="E5" s="38" t="s">
        <v>48</v>
      </c>
      <c r="F5" s="40" t="s">
        <v>49</v>
      </c>
      <c r="G5" s="41" t="s">
        <v>50</v>
      </c>
      <c r="H5" s="40" t="s">
        <v>51</v>
      </c>
      <c r="I5" s="41" t="s">
        <v>52</v>
      </c>
      <c r="J5" s="40" t="s">
        <v>53</v>
      </c>
      <c r="K5" s="41" t="s">
        <v>54</v>
      </c>
      <c r="L5" s="42" t="s">
        <v>55</v>
      </c>
      <c r="M5" s="41" t="s">
        <v>56</v>
      </c>
      <c r="N5" s="41" t="s">
        <v>57</v>
      </c>
      <c r="O5" s="9" t="s">
        <v>58</v>
      </c>
      <c r="P5" s="9" t="s">
        <v>59</v>
      </c>
      <c r="Q5" s="25" t="s">
        <v>80</v>
      </c>
    </row>
    <row r="6" spans="1:17" ht="26.5" customHeight="1" x14ac:dyDescent="0.35">
      <c r="A6" s="56"/>
      <c r="B6" s="22" t="s">
        <v>60</v>
      </c>
      <c r="C6" s="19">
        <f>SUM(C7:C8)</f>
        <v>0</v>
      </c>
      <c r="D6" s="19">
        <f>SUM(D7:D8)</f>
        <v>0</v>
      </c>
      <c r="E6" s="19">
        <f t="shared" ref="E6:K6" si="0">SUM(E7:E8)</f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>SUM(L7:L8)</f>
        <v>0</v>
      </c>
      <c r="M6" s="19">
        <f>SUM(M7:M8)</f>
        <v>0</v>
      </c>
      <c r="N6" s="19">
        <f t="shared" ref="N6:P6" si="1">SUM(N7:N8)</f>
        <v>0</v>
      </c>
      <c r="O6" s="19">
        <f t="shared" si="1"/>
        <v>0</v>
      </c>
      <c r="P6" s="19">
        <f t="shared" si="1"/>
        <v>0</v>
      </c>
      <c r="Q6" s="10" t="e">
        <f>SUM(M6/O6)</f>
        <v>#DIV/0!</v>
      </c>
    </row>
    <row r="7" spans="1:17" ht="19.149999999999999" customHeight="1" x14ac:dyDescent="0.3">
      <c r="A7" s="56">
        <v>1</v>
      </c>
      <c r="B7" s="7" t="s">
        <v>5</v>
      </c>
      <c r="C7" s="57">
        <f>COUNTIF('DATA ENTRY (ENTER HERE)'!$D5:$D155,1)</f>
        <v>0</v>
      </c>
      <c r="D7" s="3">
        <f t="shared" ref="D7:D26" si="2">SUM(C7*1)</f>
        <v>0</v>
      </c>
      <c r="E7" s="9">
        <f>COUNTIF('DATA ENTRY (ENTER HERE)'!$D5:$D155,2)</f>
        <v>0</v>
      </c>
      <c r="F7" s="4">
        <f t="shared" ref="F7:F26" si="3">SUM(E7*2)</f>
        <v>0</v>
      </c>
      <c r="G7" s="9">
        <f>COUNTIF('DATA ENTRY (ENTER HERE)'!$D5:$D155,3)</f>
        <v>0</v>
      </c>
      <c r="H7" s="4">
        <f t="shared" ref="H7:H26" si="4">SUM(G7*3)</f>
        <v>0</v>
      </c>
      <c r="I7" s="9">
        <f>COUNTIF('DATA ENTRY (ENTER HERE)'!$D5:$D155,4)</f>
        <v>0</v>
      </c>
      <c r="J7" s="3">
        <f t="shared" ref="J7:J26" si="5">SUM(I7*4)</f>
        <v>0</v>
      </c>
      <c r="K7" s="9">
        <f>COUNTIF('DATA ENTRY (ENTER HERE)'!$D5:$D155,5)</f>
        <v>0</v>
      </c>
      <c r="L7" s="3">
        <f t="shared" ref="L7:L26" si="6">SUM(K7*5)</f>
        <v>0</v>
      </c>
      <c r="M7" s="3">
        <f t="shared" ref="M7:M26" si="7">SUM(D7,F7,H7,J7,L7)</f>
        <v>0</v>
      </c>
      <c r="N7" s="3">
        <f>SUM(P7-O7)</f>
        <v>0</v>
      </c>
      <c r="O7" s="5">
        <f t="shared" ref="O7:O26" si="8">SUM(C7,E7,G7,I7,K7)</f>
        <v>0</v>
      </c>
      <c r="P7" s="5">
        <f>COUNTA('DATA ENTRY (ENTER HERE)'!C5:C155)</f>
        <v>0</v>
      </c>
      <c r="Q7" s="10" t="e">
        <f>SUM(M7/O7)</f>
        <v>#DIV/0!</v>
      </c>
    </row>
    <row r="8" spans="1:17" ht="25.5" customHeight="1" x14ac:dyDescent="0.3">
      <c r="A8" s="56">
        <v>2</v>
      </c>
      <c r="B8" s="7" t="s">
        <v>6</v>
      </c>
      <c r="C8" s="57">
        <f>COUNTIF('DATA ENTRY (ENTER HERE)'!$E5:$E155,1)</f>
        <v>0</v>
      </c>
      <c r="D8" s="3">
        <f t="shared" si="2"/>
        <v>0</v>
      </c>
      <c r="E8" s="57">
        <f>COUNTIF('DATA ENTRY (ENTER HERE)'!$E5:$E155,2)</f>
        <v>0</v>
      </c>
      <c r="F8" s="4">
        <f t="shared" si="3"/>
        <v>0</v>
      </c>
      <c r="G8" s="57">
        <f>COUNTIF('DATA ENTRY (ENTER HERE)'!$E5:$E155,3)</f>
        <v>0</v>
      </c>
      <c r="H8" s="4">
        <f t="shared" si="4"/>
        <v>0</v>
      </c>
      <c r="I8" s="57">
        <f>COUNTIF('DATA ENTRY (ENTER HERE)'!$E5:$E155,4)</f>
        <v>0</v>
      </c>
      <c r="J8" s="3">
        <f t="shared" si="5"/>
        <v>0</v>
      </c>
      <c r="K8" s="57">
        <f>COUNTIF('DATA ENTRY (ENTER HERE)'!$E5:$E155,5)</f>
        <v>0</v>
      </c>
      <c r="L8" s="3">
        <f t="shared" si="6"/>
        <v>0</v>
      </c>
      <c r="M8" s="3">
        <f t="shared" si="7"/>
        <v>0</v>
      </c>
      <c r="N8" s="3">
        <f t="shared" ref="N8:N26" si="9">SUM(P8-O8)</f>
        <v>0</v>
      </c>
      <c r="O8" s="5">
        <f t="shared" si="8"/>
        <v>0</v>
      </c>
      <c r="P8" s="5">
        <f>SUM(I3)</f>
        <v>0</v>
      </c>
      <c r="Q8" s="10" t="e">
        <f t="shared" ref="Q8:Q26" si="10">SUM(M8/O8)</f>
        <v>#DIV/0!</v>
      </c>
    </row>
    <row r="9" spans="1:17" ht="18" customHeight="1" x14ac:dyDescent="0.35">
      <c r="A9" s="56"/>
      <c r="B9" s="22" t="s">
        <v>61</v>
      </c>
      <c r="C9" s="58">
        <f>SUM(C10:C12)</f>
        <v>0</v>
      </c>
      <c r="D9" s="58">
        <f t="shared" ref="D9:P9" si="11">SUM(D10:D12)</f>
        <v>0</v>
      </c>
      <c r="E9" s="58">
        <f t="shared" si="11"/>
        <v>0</v>
      </c>
      <c r="F9" s="58">
        <f t="shared" si="11"/>
        <v>0</v>
      </c>
      <c r="G9" s="58">
        <f t="shared" si="11"/>
        <v>0</v>
      </c>
      <c r="H9" s="58">
        <f t="shared" si="11"/>
        <v>0</v>
      </c>
      <c r="I9" s="58">
        <f t="shared" si="11"/>
        <v>0</v>
      </c>
      <c r="J9" s="58">
        <f t="shared" si="11"/>
        <v>0</v>
      </c>
      <c r="K9" s="58">
        <f t="shared" si="11"/>
        <v>0</v>
      </c>
      <c r="L9" s="58">
        <f t="shared" si="11"/>
        <v>0</v>
      </c>
      <c r="M9" s="58">
        <f t="shared" si="11"/>
        <v>0</v>
      </c>
      <c r="N9" s="58">
        <f t="shared" si="11"/>
        <v>0</v>
      </c>
      <c r="O9" s="58">
        <f t="shared" si="11"/>
        <v>0</v>
      </c>
      <c r="P9" s="58">
        <f t="shared" si="11"/>
        <v>0</v>
      </c>
      <c r="Q9" s="10" t="e">
        <f t="shared" si="10"/>
        <v>#DIV/0!</v>
      </c>
    </row>
    <row r="10" spans="1:17" ht="23.5" customHeight="1" x14ac:dyDescent="0.3">
      <c r="A10" s="56">
        <v>3</v>
      </c>
      <c r="B10" s="7" t="s">
        <v>7</v>
      </c>
      <c r="C10" s="57">
        <f>COUNTIF('DATA ENTRY (ENTER HERE)'!$F5:$F155,1)</f>
        <v>0</v>
      </c>
      <c r="D10" s="3">
        <f t="shared" si="2"/>
        <v>0</v>
      </c>
      <c r="E10" s="9">
        <f>COUNTIF('DATA ENTRY (ENTER HERE)'!$F5:$F155,2)</f>
        <v>0</v>
      </c>
      <c r="F10" s="4">
        <f t="shared" si="3"/>
        <v>0</v>
      </c>
      <c r="G10" s="9">
        <f>COUNTIF('DATA ENTRY (ENTER HERE)'!$F5:$F155,3)</f>
        <v>0</v>
      </c>
      <c r="H10" s="4">
        <f t="shared" si="4"/>
        <v>0</v>
      </c>
      <c r="I10" s="9">
        <f>COUNTIF('DATA ENTRY (ENTER HERE)'!$F5:$F155,4)</f>
        <v>0</v>
      </c>
      <c r="J10" s="3">
        <f t="shared" si="5"/>
        <v>0</v>
      </c>
      <c r="K10" s="9">
        <f>COUNTIF('DATA ENTRY (ENTER HERE)'!$F5:$F155,5)</f>
        <v>0</v>
      </c>
      <c r="L10" s="3">
        <f t="shared" si="6"/>
        <v>0</v>
      </c>
      <c r="M10" s="3">
        <f t="shared" si="7"/>
        <v>0</v>
      </c>
      <c r="N10" s="3">
        <f t="shared" si="9"/>
        <v>0</v>
      </c>
      <c r="O10" s="5">
        <f t="shared" si="8"/>
        <v>0</v>
      </c>
      <c r="P10" s="5">
        <f>SUM(I3)</f>
        <v>0</v>
      </c>
      <c r="Q10" s="10" t="e">
        <f t="shared" si="10"/>
        <v>#DIV/0!</v>
      </c>
    </row>
    <row r="11" spans="1:17" ht="32.5" customHeight="1" x14ac:dyDescent="0.3">
      <c r="A11" s="56">
        <v>4</v>
      </c>
      <c r="B11" s="7" t="s">
        <v>8</v>
      </c>
      <c r="C11" s="57">
        <f>COUNTIF('DATA ENTRY (ENTER HERE)'!$G$5:$G$155,1)</f>
        <v>0</v>
      </c>
      <c r="D11" s="3">
        <f t="shared" si="2"/>
        <v>0</v>
      </c>
      <c r="E11" s="9">
        <f>COUNTIF('DATA ENTRY (ENTER HERE)'!$G$5:$G$155,2)</f>
        <v>0</v>
      </c>
      <c r="F11" s="4">
        <f t="shared" si="3"/>
        <v>0</v>
      </c>
      <c r="G11" s="9">
        <f>COUNTIF('DATA ENTRY (ENTER HERE)'!$G$5:$G$155,3)</f>
        <v>0</v>
      </c>
      <c r="H11" s="4">
        <f t="shared" si="4"/>
        <v>0</v>
      </c>
      <c r="I11" s="9">
        <f>COUNTIF('DATA ENTRY (ENTER HERE)'!$G$5:$G$155,4)</f>
        <v>0</v>
      </c>
      <c r="J11" s="3">
        <f t="shared" si="5"/>
        <v>0</v>
      </c>
      <c r="K11" s="9">
        <f>COUNTIF('DATA ENTRY (ENTER HERE)'!$G$5:$G$155,5)</f>
        <v>0</v>
      </c>
      <c r="L11" s="3">
        <f t="shared" si="6"/>
        <v>0</v>
      </c>
      <c r="M11" s="3">
        <f t="shared" si="7"/>
        <v>0</v>
      </c>
      <c r="N11" s="3">
        <f t="shared" si="9"/>
        <v>0</v>
      </c>
      <c r="O11" s="5">
        <f t="shared" si="8"/>
        <v>0</v>
      </c>
      <c r="P11" s="5">
        <f>SUM(I3)</f>
        <v>0</v>
      </c>
      <c r="Q11" s="10" t="e">
        <f t="shared" si="10"/>
        <v>#DIV/0!</v>
      </c>
    </row>
    <row r="12" spans="1:17" ht="39" customHeight="1" x14ac:dyDescent="0.3">
      <c r="A12" s="56">
        <f>A11+1</f>
        <v>5</v>
      </c>
      <c r="B12" s="7" t="s">
        <v>9</v>
      </c>
      <c r="C12" s="57">
        <f>COUNTIF('DATA ENTRY (ENTER HERE)'!$H$5:$H$155,1)</f>
        <v>0</v>
      </c>
      <c r="D12" s="3">
        <f t="shared" si="2"/>
        <v>0</v>
      </c>
      <c r="E12" s="9">
        <f>COUNTIF('DATA ENTRY (ENTER HERE)'!$H$5:$H$155,2)</f>
        <v>0</v>
      </c>
      <c r="F12" s="4">
        <f t="shared" si="3"/>
        <v>0</v>
      </c>
      <c r="G12" s="9">
        <f>COUNTIF('DATA ENTRY (ENTER HERE)'!$H$5:$H$155,3)</f>
        <v>0</v>
      </c>
      <c r="H12" s="4">
        <f t="shared" si="4"/>
        <v>0</v>
      </c>
      <c r="I12" s="9">
        <f>COUNTIF('DATA ENTRY (ENTER HERE)'!$H$5:$H$155,4)</f>
        <v>0</v>
      </c>
      <c r="J12" s="3">
        <f t="shared" si="5"/>
        <v>0</v>
      </c>
      <c r="K12" s="9">
        <f>COUNTIF('DATA ENTRY (ENTER HERE)'!$H$5:$H$155,5)</f>
        <v>0</v>
      </c>
      <c r="L12" s="3">
        <f t="shared" si="6"/>
        <v>0</v>
      </c>
      <c r="M12" s="3">
        <f t="shared" si="7"/>
        <v>0</v>
      </c>
      <c r="N12" s="3">
        <f t="shared" si="9"/>
        <v>0</v>
      </c>
      <c r="O12" s="5">
        <f t="shared" si="8"/>
        <v>0</v>
      </c>
      <c r="P12" s="5">
        <f>SUM(I3)</f>
        <v>0</v>
      </c>
      <c r="Q12" s="10" t="e">
        <f t="shared" si="10"/>
        <v>#DIV/0!</v>
      </c>
    </row>
    <row r="13" spans="1:17" ht="18.649999999999999" customHeight="1" x14ac:dyDescent="0.35">
      <c r="A13" s="56"/>
      <c r="B13" s="22" t="s">
        <v>62</v>
      </c>
      <c r="C13" s="58">
        <f>SUM(C14)</f>
        <v>0</v>
      </c>
      <c r="D13" s="58">
        <f t="shared" ref="D13:P13" si="12">SUM(D14)</f>
        <v>0</v>
      </c>
      <c r="E13" s="58">
        <f t="shared" si="12"/>
        <v>0</v>
      </c>
      <c r="F13" s="58">
        <f t="shared" si="12"/>
        <v>0</v>
      </c>
      <c r="G13" s="58">
        <f t="shared" si="12"/>
        <v>0</v>
      </c>
      <c r="H13" s="58">
        <f t="shared" si="12"/>
        <v>0</v>
      </c>
      <c r="I13" s="58">
        <f t="shared" si="12"/>
        <v>0</v>
      </c>
      <c r="J13" s="58">
        <f t="shared" si="12"/>
        <v>0</v>
      </c>
      <c r="K13" s="58">
        <f t="shared" si="12"/>
        <v>0</v>
      </c>
      <c r="L13" s="58">
        <f t="shared" si="12"/>
        <v>0</v>
      </c>
      <c r="M13" s="58">
        <f t="shared" si="12"/>
        <v>0</v>
      </c>
      <c r="N13" s="58">
        <f t="shared" si="12"/>
        <v>0</v>
      </c>
      <c r="O13" s="58">
        <f t="shared" si="12"/>
        <v>0</v>
      </c>
      <c r="P13" s="58">
        <f t="shared" si="12"/>
        <v>0</v>
      </c>
      <c r="Q13" s="10" t="e">
        <f t="shared" si="10"/>
        <v>#DIV/0!</v>
      </c>
    </row>
    <row r="14" spans="1:17" ht="24" customHeight="1" x14ac:dyDescent="0.3">
      <c r="A14" s="56">
        <f>A12+1</f>
        <v>6</v>
      </c>
      <c r="B14" s="7" t="s">
        <v>10</v>
      </c>
      <c r="C14" s="57">
        <f>COUNTIF('DATA ENTRY (ENTER HERE)'!$I$5:$I$155,1)</f>
        <v>0</v>
      </c>
      <c r="D14" s="3">
        <f t="shared" si="2"/>
        <v>0</v>
      </c>
      <c r="E14" s="9">
        <f>COUNTIF('DATA ENTRY (ENTER HERE)'!$I$5:$I$155,2)</f>
        <v>0</v>
      </c>
      <c r="F14" s="4">
        <f t="shared" si="3"/>
        <v>0</v>
      </c>
      <c r="G14" s="9">
        <f>COUNTIF('DATA ENTRY (ENTER HERE)'!$I$5:$I$155,3)</f>
        <v>0</v>
      </c>
      <c r="H14" s="4">
        <f t="shared" si="4"/>
        <v>0</v>
      </c>
      <c r="I14" s="9">
        <f>COUNTIF('DATA ENTRY (ENTER HERE)'!$I$5:$I$155,4)</f>
        <v>0</v>
      </c>
      <c r="J14" s="3">
        <f t="shared" si="5"/>
        <v>0</v>
      </c>
      <c r="K14" s="9">
        <f>COUNTIF('DATA ENTRY (ENTER HERE)'!$I$5:$I$155,5)</f>
        <v>0</v>
      </c>
      <c r="L14" s="3">
        <f t="shared" si="6"/>
        <v>0</v>
      </c>
      <c r="M14" s="3">
        <f t="shared" si="7"/>
        <v>0</v>
      </c>
      <c r="N14" s="3">
        <f t="shared" si="9"/>
        <v>0</v>
      </c>
      <c r="O14" s="5">
        <f t="shared" si="8"/>
        <v>0</v>
      </c>
      <c r="P14" s="5">
        <f>SUM(I3)</f>
        <v>0</v>
      </c>
      <c r="Q14" s="10" t="e">
        <f t="shared" si="10"/>
        <v>#DIV/0!</v>
      </c>
    </row>
    <row r="15" spans="1:17" ht="22.15" customHeight="1" x14ac:dyDescent="0.35">
      <c r="A15" s="56"/>
      <c r="B15" s="22" t="s">
        <v>63</v>
      </c>
      <c r="C15" s="58">
        <f>SUM(C16:C18)</f>
        <v>0</v>
      </c>
      <c r="D15" s="58">
        <f t="shared" ref="D15:P15" si="13">SUM(D16:D18)</f>
        <v>0</v>
      </c>
      <c r="E15" s="58">
        <f t="shared" si="13"/>
        <v>0</v>
      </c>
      <c r="F15" s="58">
        <f t="shared" si="13"/>
        <v>0</v>
      </c>
      <c r="G15" s="58">
        <f t="shared" si="13"/>
        <v>0</v>
      </c>
      <c r="H15" s="58">
        <f t="shared" si="13"/>
        <v>0</v>
      </c>
      <c r="I15" s="58">
        <f t="shared" si="13"/>
        <v>0</v>
      </c>
      <c r="J15" s="58">
        <f t="shared" si="13"/>
        <v>0</v>
      </c>
      <c r="K15" s="58">
        <f t="shared" si="13"/>
        <v>0</v>
      </c>
      <c r="L15" s="58">
        <f t="shared" si="13"/>
        <v>0</v>
      </c>
      <c r="M15" s="58">
        <f t="shared" si="13"/>
        <v>0</v>
      </c>
      <c r="N15" s="58">
        <f t="shared" si="13"/>
        <v>0</v>
      </c>
      <c r="O15" s="58">
        <f t="shared" si="13"/>
        <v>0</v>
      </c>
      <c r="P15" s="58">
        <f t="shared" si="13"/>
        <v>0</v>
      </c>
      <c r="Q15" s="10" t="e">
        <f t="shared" si="10"/>
        <v>#DIV/0!</v>
      </c>
    </row>
    <row r="16" spans="1:17" ht="54.75" customHeight="1" x14ac:dyDescent="0.3">
      <c r="A16" s="56">
        <f>A14+1</f>
        <v>7</v>
      </c>
      <c r="B16" s="7" t="s">
        <v>11</v>
      </c>
      <c r="C16" s="57">
        <f>COUNTIF('DATA ENTRY (ENTER HERE)'!$J$5:$J$155,1)</f>
        <v>0</v>
      </c>
      <c r="D16" s="3">
        <f t="shared" si="2"/>
        <v>0</v>
      </c>
      <c r="E16" s="9">
        <f>COUNTIF('DATA ENTRY (ENTER HERE)'!$J$5:$J$155,2)</f>
        <v>0</v>
      </c>
      <c r="F16" s="4">
        <f t="shared" si="3"/>
        <v>0</v>
      </c>
      <c r="G16" s="9">
        <f>COUNTIF('DATA ENTRY (ENTER HERE)'!$J$5:$J$155,3)</f>
        <v>0</v>
      </c>
      <c r="H16" s="4">
        <f t="shared" si="4"/>
        <v>0</v>
      </c>
      <c r="I16" s="9">
        <f>COUNTIF('DATA ENTRY (ENTER HERE)'!$J$5:$J$155,4)</f>
        <v>0</v>
      </c>
      <c r="J16" s="3">
        <f t="shared" si="5"/>
        <v>0</v>
      </c>
      <c r="K16" s="9">
        <f>COUNTIF('DATA ENTRY (ENTER HERE)'!$J$5:$J$155,5)</f>
        <v>0</v>
      </c>
      <c r="L16" s="3">
        <f t="shared" si="6"/>
        <v>0</v>
      </c>
      <c r="M16" s="3">
        <f t="shared" si="7"/>
        <v>0</v>
      </c>
      <c r="N16" s="3">
        <f t="shared" si="9"/>
        <v>0</v>
      </c>
      <c r="O16" s="5">
        <f t="shared" si="8"/>
        <v>0</v>
      </c>
      <c r="P16" s="5">
        <f>SUM(I3)</f>
        <v>0</v>
      </c>
      <c r="Q16" s="10" t="e">
        <f t="shared" si="10"/>
        <v>#DIV/0!</v>
      </c>
    </row>
    <row r="17" spans="1:17" ht="31.15" customHeight="1" x14ac:dyDescent="0.3">
      <c r="A17" s="56">
        <f t="shared" ref="A17:A26" si="14">A16+1</f>
        <v>8</v>
      </c>
      <c r="B17" s="7" t="s">
        <v>12</v>
      </c>
      <c r="C17" s="57">
        <f>COUNTIF('DATA ENTRY (ENTER HERE)'!$K$5:$K$155,1)</f>
        <v>0</v>
      </c>
      <c r="D17" s="3">
        <f t="shared" si="2"/>
        <v>0</v>
      </c>
      <c r="E17" s="9">
        <f>COUNTIF('DATA ENTRY (ENTER HERE)'!$K$5:$K$155,2)</f>
        <v>0</v>
      </c>
      <c r="F17" s="4">
        <f t="shared" si="3"/>
        <v>0</v>
      </c>
      <c r="G17" s="9">
        <f>COUNTIF('DATA ENTRY (ENTER HERE)'!$K$5:$K$155,3)</f>
        <v>0</v>
      </c>
      <c r="H17" s="4">
        <f t="shared" si="4"/>
        <v>0</v>
      </c>
      <c r="I17" s="9">
        <f>COUNTIF('DATA ENTRY (ENTER HERE)'!$K$5:$K$155,4)</f>
        <v>0</v>
      </c>
      <c r="J17" s="3">
        <f t="shared" si="5"/>
        <v>0</v>
      </c>
      <c r="K17" s="9">
        <f>COUNTIF('DATA ENTRY (ENTER HERE)'!$K$5:$K$155,5)</f>
        <v>0</v>
      </c>
      <c r="L17" s="3">
        <f t="shared" si="6"/>
        <v>0</v>
      </c>
      <c r="M17" s="3">
        <f t="shared" si="7"/>
        <v>0</v>
      </c>
      <c r="N17" s="3">
        <f t="shared" si="9"/>
        <v>0</v>
      </c>
      <c r="O17" s="5">
        <f t="shared" si="8"/>
        <v>0</v>
      </c>
      <c r="P17" s="5">
        <f>SUM(I3)</f>
        <v>0</v>
      </c>
      <c r="Q17" s="10" t="e">
        <f t="shared" si="10"/>
        <v>#DIV/0!</v>
      </c>
    </row>
    <row r="18" spans="1:17" ht="36" customHeight="1" x14ac:dyDescent="0.3">
      <c r="A18" s="56">
        <f t="shared" si="14"/>
        <v>9</v>
      </c>
      <c r="B18" s="7" t="s">
        <v>13</v>
      </c>
      <c r="C18" s="57">
        <f>COUNTIF('DATA ENTRY (ENTER HERE)'!$L$5:$L$155,1)</f>
        <v>0</v>
      </c>
      <c r="D18" s="3">
        <f t="shared" si="2"/>
        <v>0</v>
      </c>
      <c r="E18" s="9">
        <f>COUNTIF('DATA ENTRY (ENTER HERE)'!$L$5:$L$155,2)</f>
        <v>0</v>
      </c>
      <c r="F18" s="4">
        <f t="shared" si="3"/>
        <v>0</v>
      </c>
      <c r="G18" s="9">
        <f>COUNTIF('DATA ENTRY (ENTER HERE)'!$L$5:$L$155,3)</f>
        <v>0</v>
      </c>
      <c r="H18" s="4">
        <f t="shared" si="4"/>
        <v>0</v>
      </c>
      <c r="I18" s="9">
        <f>COUNTIF('DATA ENTRY (ENTER HERE)'!$L$5:$L$155,4)</f>
        <v>0</v>
      </c>
      <c r="J18" s="3">
        <f t="shared" si="5"/>
        <v>0</v>
      </c>
      <c r="K18" s="9">
        <f>COUNTIF('DATA ENTRY (ENTER HERE)'!$L$5:$L$155,5)</f>
        <v>0</v>
      </c>
      <c r="L18" s="3">
        <f t="shared" si="6"/>
        <v>0</v>
      </c>
      <c r="M18" s="3">
        <f t="shared" si="7"/>
        <v>0</v>
      </c>
      <c r="N18" s="3">
        <f t="shared" si="9"/>
        <v>0</v>
      </c>
      <c r="O18" s="5">
        <f t="shared" si="8"/>
        <v>0</v>
      </c>
      <c r="P18" s="5">
        <f>SUM(I3)</f>
        <v>0</v>
      </c>
      <c r="Q18" s="10" t="e">
        <f t="shared" si="10"/>
        <v>#DIV/0!</v>
      </c>
    </row>
    <row r="19" spans="1:17" ht="32.5" customHeight="1" x14ac:dyDescent="0.3">
      <c r="A19" s="56"/>
      <c r="B19" s="18" t="s">
        <v>64</v>
      </c>
      <c r="C19" s="59">
        <f>SUM(C20:C23)</f>
        <v>0</v>
      </c>
      <c r="D19" s="59">
        <f t="shared" ref="D19:P19" si="15">SUM(D20:D23)</f>
        <v>0</v>
      </c>
      <c r="E19" s="59">
        <f t="shared" si="15"/>
        <v>0</v>
      </c>
      <c r="F19" s="59">
        <f t="shared" si="15"/>
        <v>0</v>
      </c>
      <c r="G19" s="59">
        <f t="shared" si="15"/>
        <v>0</v>
      </c>
      <c r="H19" s="59">
        <f t="shared" si="15"/>
        <v>0</v>
      </c>
      <c r="I19" s="59">
        <f t="shared" si="15"/>
        <v>0</v>
      </c>
      <c r="J19" s="59">
        <f t="shared" si="15"/>
        <v>0</v>
      </c>
      <c r="K19" s="59">
        <f t="shared" si="15"/>
        <v>0</v>
      </c>
      <c r="L19" s="59">
        <f t="shared" si="15"/>
        <v>0</v>
      </c>
      <c r="M19" s="59">
        <f t="shared" si="15"/>
        <v>0</v>
      </c>
      <c r="N19" s="59">
        <f t="shared" si="15"/>
        <v>0</v>
      </c>
      <c r="O19" s="59">
        <f t="shared" si="15"/>
        <v>0</v>
      </c>
      <c r="P19" s="59">
        <f t="shared" si="15"/>
        <v>0</v>
      </c>
      <c r="Q19" s="10" t="e">
        <f t="shared" si="10"/>
        <v>#DIV/0!</v>
      </c>
    </row>
    <row r="20" spans="1:17" ht="36" customHeight="1" x14ac:dyDescent="0.3">
      <c r="A20" s="56">
        <f>A18+1</f>
        <v>10</v>
      </c>
      <c r="B20" s="7" t="s">
        <v>14</v>
      </c>
      <c r="C20" s="57">
        <f>COUNTIF('DATA ENTRY (ENTER HERE)'!$M$5:$M$155,1)</f>
        <v>0</v>
      </c>
      <c r="D20" s="3">
        <f t="shared" si="2"/>
        <v>0</v>
      </c>
      <c r="E20" s="9">
        <f>COUNTIF('DATA ENTRY (ENTER HERE)'!$M$5:$M$155,2)</f>
        <v>0</v>
      </c>
      <c r="F20" s="4">
        <f t="shared" si="3"/>
        <v>0</v>
      </c>
      <c r="G20" s="9">
        <f>COUNTIF('DATA ENTRY (ENTER HERE)'!$M$5:$M$155,3)</f>
        <v>0</v>
      </c>
      <c r="H20" s="4">
        <f t="shared" si="4"/>
        <v>0</v>
      </c>
      <c r="I20" s="9">
        <f>COUNTIF('DATA ENTRY (ENTER HERE)'!$M$5:$M$155,4)</f>
        <v>0</v>
      </c>
      <c r="J20" s="3">
        <f t="shared" si="5"/>
        <v>0</v>
      </c>
      <c r="K20" s="9">
        <f>COUNTIF('DATA ENTRY (ENTER HERE)'!$M$5:$M$155,5)</f>
        <v>0</v>
      </c>
      <c r="L20" s="3">
        <f t="shared" si="6"/>
        <v>0</v>
      </c>
      <c r="M20" s="3">
        <f t="shared" si="7"/>
        <v>0</v>
      </c>
      <c r="N20" s="3">
        <f t="shared" si="9"/>
        <v>0</v>
      </c>
      <c r="O20" s="5">
        <f t="shared" si="8"/>
        <v>0</v>
      </c>
      <c r="P20" s="5">
        <f>SUM(I3)</f>
        <v>0</v>
      </c>
      <c r="Q20" s="10" t="e">
        <f t="shared" si="10"/>
        <v>#DIV/0!</v>
      </c>
    </row>
    <row r="21" spans="1:17" ht="24.65" customHeight="1" x14ac:dyDescent="0.3">
      <c r="A21" s="56">
        <f>A20+1</f>
        <v>11</v>
      </c>
      <c r="B21" s="7" t="s">
        <v>15</v>
      </c>
      <c r="C21" s="57">
        <f>COUNTIF('DATA ENTRY (ENTER HERE)'!$N$5:$N$155,1)</f>
        <v>0</v>
      </c>
      <c r="D21" s="3">
        <f t="shared" si="2"/>
        <v>0</v>
      </c>
      <c r="E21" s="9">
        <f>COUNTIF('DATA ENTRY (ENTER HERE)'!$N$5:$N$155,2)</f>
        <v>0</v>
      </c>
      <c r="F21" s="4">
        <f t="shared" si="3"/>
        <v>0</v>
      </c>
      <c r="G21" s="9">
        <f>COUNTIF('DATA ENTRY (ENTER HERE)'!$N$5:$N$155,3)</f>
        <v>0</v>
      </c>
      <c r="H21" s="4">
        <f t="shared" si="4"/>
        <v>0</v>
      </c>
      <c r="I21" s="9">
        <f>COUNTIF('DATA ENTRY (ENTER HERE)'!$N$5:$N$155,4)</f>
        <v>0</v>
      </c>
      <c r="J21" s="3">
        <f t="shared" si="5"/>
        <v>0</v>
      </c>
      <c r="K21" s="9">
        <f>COUNTIF('DATA ENTRY (ENTER HERE)'!$N$5:$N$155,5)</f>
        <v>0</v>
      </c>
      <c r="L21" s="3">
        <f t="shared" si="6"/>
        <v>0</v>
      </c>
      <c r="M21" s="3">
        <f t="shared" si="7"/>
        <v>0</v>
      </c>
      <c r="N21" s="3">
        <f t="shared" si="9"/>
        <v>0</v>
      </c>
      <c r="O21" s="5">
        <f t="shared" si="8"/>
        <v>0</v>
      </c>
      <c r="P21" s="5">
        <f>SUM(I3)</f>
        <v>0</v>
      </c>
      <c r="Q21" s="10" t="e">
        <f t="shared" si="10"/>
        <v>#DIV/0!</v>
      </c>
    </row>
    <row r="22" spans="1:17" ht="32.5" customHeight="1" x14ac:dyDescent="0.3">
      <c r="A22" s="56">
        <f>A21+1</f>
        <v>12</v>
      </c>
      <c r="B22" s="7" t="s">
        <v>16</v>
      </c>
      <c r="C22" s="57">
        <f>COUNTIF('DATA ENTRY (ENTER HERE)'!$O$5:$O$155,1)</f>
        <v>0</v>
      </c>
      <c r="D22" s="3">
        <f t="shared" si="2"/>
        <v>0</v>
      </c>
      <c r="E22" s="9">
        <f>COUNTIF('DATA ENTRY (ENTER HERE)'!$O$5:$O$155,2)</f>
        <v>0</v>
      </c>
      <c r="F22" s="4">
        <f t="shared" si="3"/>
        <v>0</v>
      </c>
      <c r="G22" s="9">
        <f>COUNTIF('DATA ENTRY (ENTER HERE)'!$O$5:$O$155,3)</f>
        <v>0</v>
      </c>
      <c r="H22" s="4">
        <f t="shared" si="4"/>
        <v>0</v>
      </c>
      <c r="I22" s="9">
        <f>COUNTIF('DATA ENTRY (ENTER HERE)'!$O$5:$O$155,4)</f>
        <v>0</v>
      </c>
      <c r="J22" s="3">
        <f t="shared" si="5"/>
        <v>0</v>
      </c>
      <c r="K22" s="9">
        <f>COUNTIF('DATA ENTRY (ENTER HERE)'!$O$5:$O$155,5)</f>
        <v>0</v>
      </c>
      <c r="L22" s="3">
        <f t="shared" si="6"/>
        <v>0</v>
      </c>
      <c r="M22" s="3">
        <f t="shared" si="7"/>
        <v>0</v>
      </c>
      <c r="N22" s="3">
        <f t="shared" si="9"/>
        <v>0</v>
      </c>
      <c r="O22" s="5">
        <f t="shared" si="8"/>
        <v>0</v>
      </c>
      <c r="P22" s="5">
        <f>SUM(I3)</f>
        <v>0</v>
      </c>
      <c r="Q22" s="10" t="e">
        <f t="shared" si="10"/>
        <v>#DIV/0!</v>
      </c>
    </row>
    <row r="23" spans="1:17" ht="29.5" customHeight="1" x14ac:dyDescent="0.3">
      <c r="A23" s="56">
        <f t="shared" si="14"/>
        <v>13</v>
      </c>
      <c r="B23" s="7" t="s">
        <v>17</v>
      </c>
      <c r="C23" s="57">
        <f>COUNTIF('DATA ENTRY (ENTER HERE)'!$P$5:$P$155,1)</f>
        <v>0</v>
      </c>
      <c r="D23" s="3">
        <f t="shared" si="2"/>
        <v>0</v>
      </c>
      <c r="E23" s="9">
        <f>COUNTIF('DATA ENTRY (ENTER HERE)'!$P$5:$P$155,2)</f>
        <v>0</v>
      </c>
      <c r="F23" s="4">
        <f t="shared" si="3"/>
        <v>0</v>
      </c>
      <c r="G23" s="9">
        <f>COUNTIF('DATA ENTRY (ENTER HERE)'!$P$5:$P$155,3)</f>
        <v>0</v>
      </c>
      <c r="H23" s="4">
        <f t="shared" si="4"/>
        <v>0</v>
      </c>
      <c r="I23" s="9">
        <f>COUNTIF('DATA ENTRY (ENTER HERE)'!$P$5:$P$155,4)</f>
        <v>0</v>
      </c>
      <c r="J23" s="3">
        <f t="shared" si="5"/>
        <v>0</v>
      </c>
      <c r="K23" s="9">
        <f>COUNTIF('DATA ENTRY (ENTER HERE)'!$P$5:$P$155,5)</f>
        <v>0</v>
      </c>
      <c r="L23" s="3">
        <f t="shared" si="6"/>
        <v>0</v>
      </c>
      <c r="M23" s="3">
        <f t="shared" si="7"/>
        <v>0</v>
      </c>
      <c r="N23" s="3">
        <f t="shared" si="9"/>
        <v>0</v>
      </c>
      <c r="O23" s="5">
        <f t="shared" si="8"/>
        <v>0</v>
      </c>
      <c r="P23" s="5">
        <f>SUM(I3)</f>
        <v>0</v>
      </c>
      <c r="Q23" s="10" t="e">
        <f t="shared" si="10"/>
        <v>#DIV/0!</v>
      </c>
    </row>
    <row r="24" spans="1:17" ht="30.65" customHeight="1" x14ac:dyDescent="0.35">
      <c r="A24" s="56"/>
      <c r="B24" s="23" t="s">
        <v>65</v>
      </c>
      <c r="C24" s="58">
        <f>SUM(C25:C26)</f>
        <v>0</v>
      </c>
      <c r="D24" s="58">
        <f t="shared" ref="D24:P24" si="16">SUM(D25:D26)</f>
        <v>0</v>
      </c>
      <c r="E24" s="58">
        <f t="shared" si="16"/>
        <v>0</v>
      </c>
      <c r="F24" s="58">
        <f t="shared" si="16"/>
        <v>0</v>
      </c>
      <c r="G24" s="58">
        <f t="shared" si="16"/>
        <v>0</v>
      </c>
      <c r="H24" s="58">
        <f t="shared" si="16"/>
        <v>0</v>
      </c>
      <c r="I24" s="58">
        <f t="shared" si="16"/>
        <v>0</v>
      </c>
      <c r="J24" s="58">
        <f t="shared" si="16"/>
        <v>0</v>
      </c>
      <c r="K24" s="58">
        <f t="shared" si="16"/>
        <v>0</v>
      </c>
      <c r="L24" s="58">
        <f t="shared" si="16"/>
        <v>0</v>
      </c>
      <c r="M24" s="58">
        <f t="shared" si="16"/>
        <v>0</v>
      </c>
      <c r="N24" s="58">
        <f t="shared" si="16"/>
        <v>0</v>
      </c>
      <c r="O24" s="58">
        <f t="shared" si="16"/>
        <v>0</v>
      </c>
      <c r="P24" s="58">
        <f t="shared" si="16"/>
        <v>0</v>
      </c>
      <c r="Q24" s="10" t="e">
        <f t="shared" si="10"/>
        <v>#DIV/0!</v>
      </c>
    </row>
    <row r="25" spans="1:17" ht="37.15" customHeight="1" x14ac:dyDescent="0.3">
      <c r="A25" s="56">
        <f>A23+1</f>
        <v>14</v>
      </c>
      <c r="B25" s="7" t="s">
        <v>18</v>
      </c>
      <c r="C25" s="57">
        <f>COUNTIF('DATA ENTRY (ENTER HERE)'!$Q$5:$Q$155,1)</f>
        <v>0</v>
      </c>
      <c r="D25" s="3">
        <f t="shared" si="2"/>
        <v>0</v>
      </c>
      <c r="E25" s="9">
        <f>COUNTIF('DATA ENTRY (ENTER HERE)'!$Q$5:$Q$155,2)</f>
        <v>0</v>
      </c>
      <c r="F25" s="4">
        <f t="shared" si="3"/>
        <v>0</v>
      </c>
      <c r="G25" s="9">
        <f>COUNTIF('DATA ENTRY (ENTER HERE)'!$Q$5:$Q$155,3)</f>
        <v>0</v>
      </c>
      <c r="H25" s="4">
        <f t="shared" si="4"/>
        <v>0</v>
      </c>
      <c r="I25" s="9">
        <f>COUNTIF('DATA ENTRY (ENTER HERE)'!$Q$5:$Q$155,4)</f>
        <v>0</v>
      </c>
      <c r="J25" s="3">
        <f t="shared" si="5"/>
        <v>0</v>
      </c>
      <c r="K25" s="9">
        <f>COUNTIF('DATA ENTRY (ENTER HERE)'!$Q$5:$Q$155,5)</f>
        <v>0</v>
      </c>
      <c r="L25" s="3">
        <f t="shared" si="6"/>
        <v>0</v>
      </c>
      <c r="M25" s="3">
        <f t="shared" si="7"/>
        <v>0</v>
      </c>
      <c r="N25" s="3">
        <f t="shared" si="9"/>
        <v>0</v>
      </c>
      <c r="O25" s="5">
        <f t="shared" si="8"/>
        <v>0</v>
      </c>
      <c r="P25" s="5">
        <f>SUM(I3)</f>
        <v>0</v>
      </c>
      <c r="Q25" s="10" t="e">
        <f t="shared" si="10"/>
        <v>#DIV/0!</v>
      </c>
    </row>
    <row r="26" spans="1:17" ht="54.75" customHeight="1" x14ac:dyDescent="0.3">
      <c r="A26" s="56">
        <f t="shared" si="14"/>
        <v>15</v>
      </c>
      <c r="B26" s="7" t="s">
        <v>19</v>
      </c>
      <c r="C26" s="57">
        <f>COUNTIF('DATA ENTRY (ENTER HERE)'!$R$5:$R$155,1)</f>
        <v>0</v>
      </c>
      <c r="D26" s="3">
        <f t="shared" si="2"/>
        <v>0</v>
      </c>
      <c r="E26" s="9">
        <f>COUNTIF('DATA ENTRY (ENTER HERE)'!$R$5:$R$155,2)</f>
        <v>0</v>
      </c>
      <c r="F26" s="4">
        <f t="shared" si="3"/>
        <v>0</v>
      </c>
      <c r="G26" s="9">
        <f>COUNTIF('DATA ENTRY (ENTER HERE)'!$R$5:$R$155,3)</f>
        <v>0</v>
      </c>
      <c r="H26" s="4">
        <f t="shared" si="4"/>
        <v>0</v>
      </c>
      <c r="I26" s="9">
        <f>COUNTIF('DATA ENTRY (ENTER HERE)'!$R$5:$R$155,4)</f>
        <v>0</v>
      </c>
      <c r="J26" s="3">
        <f t="shared" si="5"/>
        <v>0</v>
      </c>
      <c r="K26" s="9">
        <f>COUNTIF('DATA ENTRY (ENTER HERE)'!$R$5:$R$155,5)</f>
        <v>0</v>
      </c>
      <c r="L26" s="3">
        <f t="shared" si="6"/>
        <v>0</v>
      </c>
      <c r="M26" s="3">
        <f t="shared" si="7"/>
        <v>0</v>
      </c>
      <c r="N26" s="3">
        <f t="shared" si="9"/>
        <v>0</v>
      </c>
      <c r="O26" s="5">
        <f t="shared" si="8"/>
        <v>0</v>
      </c>
      <c r="P26" s="5">
        <f>SUM(I3)</f>
        <v>0</v>
      </c>
      <c r="Q26" s="10" t="e">
        <f t="shared" si="10"/>
        <v>#DIV/0!</v>
      </c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1:K1"/>
    <mergeCell ref="A2:Q2"/>
    <mergeCell ref="C3:N3"/>
  </mergeCells>
  <pageMargins left="0.25" right="0.25" top="0.75" bottom="0.75" header="0.3" footer="0.3"/>
  <pageSetup scale="74" orientation="portrait" r:id="rId1"/>
  <headerFooter>
    <oddFooter>&amp;LParticipant of Mid-State Health Network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B3774-CDF4-4CFC-894C-D170FE17A51F}">
  <dimension ref="A1:B14"/>
  <sheetViews>
    <sheetView workbookViewId="0">
      <selection activeCell="B14" sqref="B14"/>
    </sheetView>
  </sheetViews>
  <sheetFormatPr defaultRowHeight="13" x14ac:dyDescent="0.3"/>
  <cols>
    <col min="2" max="2" width="22.19921875" customWidth="1"/>
  </cols>
  <sheetData>
    <row r="1" spans="1:2" x14ac:dyDescent="0.3">
      <c r="A1">
        <v>1</v>
      </c>
      <c r="B1" s="27" t="s">
        <v>66</v>
      </c>
    </row>
    <row r="2" spans="1:2" x14ac:dyDescent="0.3">
      <c r="A2">
        <v>2</v>
      </c>
      <c r="B2" s="27" t="s">
        <v>67</v>
      </c>
    </row>
    <row r="3" spans="1:2" x14ac:dyDescent="0.3">
      <c r="A3">
        <v>3</v>
      </c>
      <c r="B3" s="27" t="s">
        <v>68</v>
      </c>
    </row>
    <row r="4" spans="1:2" x14ac:dyDescent="0.3">
      <c r="A4">
        <v>4</v>
      </c>
      <c r="B4" s="27" t="s">
        <v>69</v>
      </c>
    </row>
    <row r="5" spans="1:2" x14ac:dyDescent="0.3">
      <c r="A5">
        <v>5</v>
      </c>
      <c r="B5" s="27" t="s">
        <v>70</v>
      </c>
    </row>
    <row r="8" spans="1:2" x14ac:dyDescent="0.3">
      <c r="B8" t="s">
        <v>71</v>
      </c>
    </row>
    <row r="9" spans="1:2" x14ac:dyDescent="0.3">
      <c r="B9" s="27" t="s">
        <v>72</v>
      </c>
    </row>
    <row r="10" spans="1:2" x14ac:dyDescent="0.3">
      <c r="B10" s="27" t="s">
        <v>73</v>
      </c>
    </row>
    <row r="11" spans="1:2" x14ac:dyDescent="0.3">
      <c r="B11" s="27" t="s">
        <v>74</v>
      </c>
    </row>
    <row r="12" spans="1:2" x14ac:dyDescent="0.3">
      <c r="B12" s="27" t="s">
        <v>75</v>
      </c>
    </row>
    <row r="13" spans="1:2" x14ac:dyDescent="0.3">
      <c r="B13" s="27" t="s">
        <v>76</v>
      </c>
    </row>
    <row r="14" spans="1:2" x14ac:dyDescent="0.3">
      <c r="B1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Example-Do Not Use</vt:lpstr>
      <vt:lpstr>DATA ENTRY (ENTER HERE)</vt:lpstr>
      <vt:lpstr>Data Collection Agg. Results</vt:lpstr>
      <vt:lpstr>Validations</vt:lpstr>
      <vt:lpstr>'Data Collection Agg. Results'!Print_Area</vt:lpstr>
      <vt:lpstr>'DATA ENTRY (ENTER HERE)'!Print_Area</vt:lpstr>
      <vt:lpstr>'Example-Do Not Use'!Print_Area</vt:lpstr>
      <vt:lpstr>'Data Collection Agg. Results'!Print_Titles</vt:lpstr>
      <vt:lpstr>'DATA ENTRY (ENTER HERE)'!Print_Titles</vt:lpstr>
      <vt:lpstr>'Example-Do Not Use'!Print_Titles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Brown</dc:creator>
  <cp:keywords/>
  <dc:description/>
  <cp:lastModifiedBy>Sandy Gettel</cp:lastModifiedBy>
  <cp:revision/>
  <dcterms:created xsi:type="dcterms:W3CDTF">2014-10-13T18:23:07Z</dcterms:created>
  <dcterms:modified xsi:type="dcterms:W3CDTF">2023-07-03T12:42:29Z</dcterms:modified>
  <cp:category/>
  <cp:contentStatus/>
</cp:coreProperties>
</file>