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HeatherEnglish\AppData\Local\Box\Box Edit\Documents\JKVEsez8Q0+DtnBhYqnViw==\"/>
    </mc:Choice>
  </mc:AlternateContent>
  <xr:revisionPtr revIDLastSave="0" documentId="10_ncr:100000_{EE45223A-6A31-4222-88C9-C5BCA36F3B56}" xr6:coauthVersionLast="31" xr6:coauthVersionMax="31" xr10:uidLastSave="{00000000-0000-0000-0000-000000000000}"/>
  <bookViews>
    <workbookView xWindow="0" yWindow="0" windowWidth="19200" windowHeight="6660" activeTab="4" xr2:uid="{00000000-000D-0000-FFFF-FFFF00000000}"/>
  </bookViews>
  <sheets>
    <sheet name="1-Desk Audit Form" sheetId="1" r:id="rId1"/>
    <sheet name="2-DYTUR ONLY" sheetId="3" r:id="rId2"/>
    <sheet name="3-Corrective Action Plan" sheetId="2" r:id="rId3"/>
    <sheet name="4-Program Observation" sheetId="5" r:id="rId4"/>
    <sheet name="5-Coalition Observation" sheetId="6" r:id="rId5"/>
  </sheets>
  <calcPr calcId="179017"/>
  <customWorkbookViews>
    <customWorkbookView name="Heather English - Personal View" guid="{85A7D722-45DF-450A-A6DD-88A3F0B133A2}" mergeInterval="0" personalView="1" maximized="1" xWindow="-9" yWindow="-9" windowWidth="1938" windowHeight="1048" activeSheetId="1"/>
    <customWorkbookView name="Amy Dillon - Personal View" guid="{695573E4-0F12-4C76-ACD3-6518984A40BB}" mergeInterval="0" personalView="1" maximized="1" xWindow="2869" yWindow="159" windowWidth="2071" windowHeight="111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17" i="1"/>
  <c r="D103" i="1" l="1"/>
  <c r="C103" i="1"/>
  <c r="D101" i="1"/>
  <c r="D100" i="1"/>
  <c r="C101" i="1"/>
  <c r="C100" i="1"/>
  <c r="B102" i="1"/>
  <c r="B101" i="1"/>
  <c r="B100" i="1"/>
  <c r="B99" i="1"/>
  <c r="C106" i="1"/>
  <c r="E82" i="1"/>
  <c r="C102" i="1" s="1"/>
  <c r="E56" i="1"/>
  <c r="E36" i="1"/>
  <c r="E55" i="1"/>
  <c r="E84" i="1" l="1"/>
  <c r="D102" i="1" s="1"/>
  <c r="E57" i="1"/>
  <c r="E35" i="1" l="1"/>
  <c r="E37" i="1" s="1"/>
  <c r="E16" i="1"/>
  <c r="E17" i="3"/>
  <c r="E19" i="3" s="1"/>
  <c r="E18" i="1" l="1"/>
  <c r="D99" i="1" s="1"/>
  <c r="C99" i="1"/>
  <c r="C105" i="1" s="1"/>
  <c r="C98" i="1" s="1"/>
</calcChain>
</file>

<file path=xl/sharedStrings.xml><?xml version="1.0" encoding="utf-8"?>
<sst xmlns="http://schemas.openxmlformats.org/spreadsheetml/2006/main" count="387" uniqueCount="180">
  <si>
    <r>
      <rPr>
        <b/>
        <sz val="12"/>
        <color theme="1"/>
        <rFont val="Calibri"/>
        <family val="2"/>
        <scheme val="minor"/>
      </rPr>
      <t>MSHN Reviewers:</t>
    </r>
    <r>
      <rPr>
        <sz val="12"/>
        <color theme="1"/>
        <rFont val="Calibri"/>
        <family val="2"/>
        <scheme val="minor"/>
      </rPr>
      <t xml:space="preserve">  </t>
    </r>
  </si>
  <si>
    <t>SUD Provider Manual</t>
  </si>
  <si>
    <t>Provider does not utilize State Block Grant Funds to support tobacco cessation programs, drug tests, or food.</t>
  </si>
  <si>
    <t>Provider Notes to MSHN</t>
  </si>
  <si>
    <t>Sec. 1: GENERAL STANDARDS</t>
  </si>
  <si>
    <t>MSHN Notes to Provider</t>
  </si>
  <si>
    <t>Basis/Source of Requirement</t>
  </si>
  <si>
    <t>Prevention provider's service array is based on community need.</t>
  </si>
  <si>
    <t>Sample of recent email vote, budget report sample from a recent coalition meeting</t>
  </si>
  <si>
    <t>Mid-State Health Network (MSHN) Bi-Annual Prevention Services Desk Audit</t>
  </si>
  <si>
    <t>Date Reviewed (by MSHN):</t>
  </si>
  <si>
    <t>Date Submitted (by Provider):</t>
  </si>
  <si>
    <t>Provider Contact Person:</t>
  </si>
  <si>
    <t>Prevention provider staff regularly attend and participate in SUD- and ROSC-related community coalition meetings and activities.</t>
  </si>
  <si>
    <t xml:space="preserve">All prevention publications created by provider must acknowledge funding source; media campaigns are preapproved by the PIHP. </t>
  </si>
  <si>
    <t xml:space="preserve">COALITIONS ONLY: Provider serves as fiduciary of the $5,000 in PA2 funding granted for coalition-related activities; ensures spending votes and budget status reports are well documented. </t>
  </si>
  <si>
    <r>
      <t xml:space="preserve">Evidence of Compliance 
</t>
    </r>
    <r>
      <rPr>
        <i/>
        <sz val="9"/>
        <color theme="0"/>
        <rFont val="Calibri"/>
        <family val="2"/>
        <scheme val="minor"/>
      </rPr>
      <t>(could include)</t>
    </r>
  </si>
  <si>
    <t>Prevention provider's service array is evidence-based and in alignment with one or more of the federal prevention strategies, including Information Dissemination, Problem ID &amp; Referral, Positive Alternatives, Environmental, Community-Based, and Education; no more than 25% of services fall under Information Dissemination.</t>
  </si>
  <si>
    <t>Provider submits an annual plan and budget on time and activities align with submitted plan; revision requests to plan/budget are preapproved by PIHP.</t>
  </si>
  <si>
    <t>MPDS review, plan/budget review</t>
  </si>
  <si>
    <t>Do we want to add gambling?</t>
  </si>
  <si>
    <t>SUD Provider Contract</t>
  </si>
  <si>
    <t>Copy of fee policy; copies/screenshots of Fees &amp; Collections section from recent FSR</t>
  </si>
  <si>
    <t>12-month MPDS report analysis, to include: 1) % of services by strategy, 2) % of services by EBP type, and 3) % of services entered into the MPDS on time (by 10th of the month following date of service)</t>
  </si>
  <si>
    <t>Cite data used to select programming; current strategic plan</t>
  </si>
  <si>
    <t>List of coalitions and staff assigned to attend; copies of coalition meeting minutes</t>
  </si>
  <si>
    <t>Samples of program brochures, event flyers, billboards, other ads</t>
  </si>
  <si>
    <t>Signed statement required for all providers; NOTE: do not N/A this section</t>
  </si>
  <si>
    <t>Sec. 5: DYTUR</t>
  </si>
  <si>
    <r>
      <rPr>
        <b/>
        <sz val="12"/>
        <color theme="1"/>
        <rFont val="Calibri"/>
        <family val="2"/>
        <scheme val="minor"/>
      </rPr>
      <t>Provider/Agency Name: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</si>
  <si>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Met Standard
</t>
    </r>
    <r>
      <rPr>
        <sz val="9"/>
        <color theme="0"/>
        <rFont val="Calibri"/>
        <family val="2"/>
        <scheme val="minor"/>
      </rPr>
      <t>0=Not Met
1=Partial
2=Fully Met</t>
    </r>
  </si>
  <si>
    <t>Provider Contact Person Email:</t>
  </si>
  <si>
    <t>Maintains clear purpose of meeting</t>
  </si>
  <si>
    <t>Responsibility diffused among membership</t>
  </si>
  <si>
    <t>Not at all</t>
  </si>
  <si>
    <t>To some degree</t>
  </si>
  <si>
    <t>Sec. 1: LEADERSHIP</t>
  </si>
  <si>
    <t>Mid-State Health Network (MSHN) Community Coalition Observation</t>
  </si>
  <si>
    <r>
      <rPr>
        <b/>
        <sz val="12"/>
        <color theme="1"/>
        <rFont val="Calibri"/>
        <family val="2"/>
        <scheme val="minor"/>
      </rPr>
      <t>Provider/Fiduciary Name:</t>
    </r>
    <r>
      <rPr>
        <sz val="12"/>
        <color theme="1"/>
        <rFont val="Calibri"/>
        <family val="2"/>
        <scheme val="minor"/>
      </rPr>
      <t xml:space="preserve"> </t>
    </r>
  </si>
  <si>
    <t>Community Coalition Coordinator:</t>
  </si>
  <si>
    <t>Coalition Contact Person Email:</t>
  </si>
  <si>
    <t>Treats all members with respect</t>
  </si>
  <si>
    <t>Encourages dialogue during meetings</t>
  </si>
  <si>
    <t>Organized and efficient use of time; agenda is adhered to</t>
  </si>
  <si>
    <t>Manages conflict successfully</t>
  </si>
  <si>
    <t xml:space="preserve">Effective and shared decision-making procedures </t>
  </si>
  <si>
    <t>Welcoming environment; new members are acknowledged</t>
  </si>
  <si>
    <t>Meets expectations</t>
  </si>
  <si>
    <r>
      <t xml:space="preserve">Exceeds expectations
</t>
    </r>
    <r>
      <rPr>
        <i/>
        <sz val="8"/>
        <color theme="1"/>
        <rFont val="Calibri"/>
        <family val="2"/>
        <scheme val="minor"/>
      </rPr>
      <t>(Best Practice)</t>
    </r>
  </si>
  <si>
    <t>Sec. 2: MEMBERSHIP</t>
  </si>
  <si>
    <t>Members appear to be clear about their role in the coalition (e.g., orientation dates for new members, leadership votes)</t>
  </si>
  <si>
    <t>Members communicate well with each other (e.g., active discussions during meetings, minutes reflect participation, no conflict or discord observed)</t>
  </si>
  <si>
    <t>Members appear invested in the success of the coalition (e.g., minutes reflect member investment in publicizing coalition activities)</t>
  </si>
  <si>
    <t>Membership accepts mutual responsibility for sustaining or enhancing the quality of the coalition (e.g., coalition minutes reflect discussion of sustainability efforts and coalition role; pursuit of sustainable funding)</t>
  </si>
  <si>
    <t>Sec. 3: MOBILIZATION CAPACITY</t>
  </si>
  <si>
    <t>The mobilization effort is formalized and has specific goals and timelines</t>
  </si>
  <si>
    <t>Members appear to understand and agree on goals and objectives</t>
  </si>
  <si>
    <t>Coalition reviews goals/objectives on a regular basis</t>
  </si>
  <si>
    <t>Shared leadership</t>
  </si>
  <si>
    <t>Sec. 4: COALITION DOCUMENTS</t>
  </si>
  <si>
    <t>The coalition has an annual plan and budget; revisions are preapproved by MSHN</t>
  </si>
  <si>
    <t>Y</t>
  </si>
  <si>
    <t>N</t>
  </si>
  <si>
    <t>N/A</t>
  </si>
  <si>
    <t>Uploaded to Box</t>
  </si>
  <si>
    <t>The coalition's work is driven by a strategic/action plan that is developed with and approved by coalition members</t>
  </si>
  <si>
    <t>A logic model influences the coalition's strategic/action plan</t>
  </si>
  <si>
    <t>The coalition conducts a self-evaluation on a regular basis</t>
  </si>
  <si>
    <t>Minutes from each coalition meeting are recorded and distributed to members</t>
  </si>
  <si>
    <t>Setting:</t>
  </si>
  <si>
    <t>Presentation Style:</t>
  </si>
  <si>
    <t>Mid-State Health Network (MSHN) Program Observation</t>
  </si>
  <si>
    <t>Provider/Agency Name:</t>
  </si>
  <si>
    <t>Program Name/Topic:</t>
  </si>
  <si>
    <t>Type of Group:</t>
  </si>
  <si>
    <t>Age Range of Participants:</t>
  </si>
  <si>
    <t>Community resources/referrals were given, as relevant and/or requested</t>
  </si>
  <si>
    <t>Provider Staff (Presenter) Observed:</t>
  </si>
  <si>
    <t>Sec. 1: PRESENTER REVIEW</t>
  </si>
  <si>
    <t>Presenter was on time and had all materials required to begin the presentation</t>
  </si>
  <si>
    <t>Sec. 2: PRESENTER'S INTERACTION WITH PARTICIPANTS</t>
  </si>
  <si>
    <t>Presenter's teaching style was effective and appropriate for the audience; participants were actively engaged</t>
  </si>
  <si>
    <t>Presenter encouraged interaction and feedback from participants</t>
  </si>
  <si>
    <t>Presenter included role playing/modeling with participants, as appropriate</t>
  </si>
  <si>
    <t>Sec. 3: PRESENTATION</t>
  </si>
  <si>
    <t>Presenter provided an overview of the current session prior to beginning</t>
  </si>
  <si>
    <t>Presenter provided a review of previous lesson(s) prior to beginning</t>
  </si>
  <si>
    <t>Presenter's facilitation methods were appropriate for the group size/age of participants</t>
  </si>
  <si>
    <t>Presenter demonstrated subject matter expertise and competently discussed prevention principles</t>
  </si>
  <si>
    <t>Presenter provided up-to-date, accurate information</t>
  </si>
  <si>
    <t>Presenter delivered content in a logical and sequential manner</t>
  </si>
  <si>
    <t>SUMMARY OF STRENGTHS</t>
  </si>
  <si>
    <t>Date of Review (by MSHN):</t>
  </si>
  <si>
    <t>FINDINGS</t>
  </si>
  <si>
    <t>Mid-State Health Network (MSHN) Bi-Annual Prevention Services Desk Audit Corrective Action Plan</t>
  </si>
  <si>
    <t>Sec.</t>
  </si>
  <si>
    <t>FINDING</t>
  </si>
  <si>
    <t>CAP APPROVED BY MSHN?</t>
  </si>
  <si>
    <t>SUMMARY OF CORRECTIVE ACTION TO BE TAKEN</t>
  </si>
  <si>
    <t>Date Approved</t>
  </si>
  <si>
    <t>ADDITIONAL COMMENTS/QUESTIONS TO MSHN (from Provider)</t>
  </si>
  <si>
    <t>Provider works in collaboration with local law enforcement, collaborating (when possible) Michigan State Police Tobacco Tax Team.</t>
  </si>
  <si>
    <t>Documentation of meetings and/or correspondence</t>
  </si>
  <si>
    <t>Copies of meeting minutes demonstrating DYTUR participation; sharing outcomes</t>
  </si>
  <si>
    <t>Non-Synar report</t>
  </si>
  <si>
    <t>Vendor education report</t>
  </si>
  <si>
    <t>DYTUR staff regularly attend and participate in tobacco-related community coalition meetings and activities (or SUD-related coalition if no tobacco-specific coalition exists).</t>
  </si>
  <si>
    <t>DYTUR ensures timely and accurate revision of the Master Retailer List (MRL) each year.</t>
  </si>
  <si>
    <t>Revised MRL with upload/submission date</t>
  </si>
  <si>
    <t>DYTUR completes vendor education with at least 25% of county tobacco vendors by May 15, including referral to training website, with an emphasis on new retailers and those that have failed checks in the past; timely report submission.</t>
  </si>
  <si>
    <t>DYTUR ensures non-Synar compliance checks are conducted with at least 25% of county tobacco vendors by May 15, with an emphasis on new retailers and those that have failed checks in the past; timely report submission.</t>
  </si>
  <si>
    <t>DYTUR provides education to local law enforcement, chambers of commerce, and other community groups on the Synar Amendment.</t>
  </si>
  <si>
    <t>Copy of minutes, or narrative</t>
  </si>
  <si>
    <t>Review of submitted Synar compliance check forms</t>
  </si>
  <si>
    <t>DYTUR is compliant with youth worker/volunteer documentation requirements, including worker's compensation, liability coverage, work permits, permission slips, etc.</t>
  </si>
  <si>
    <t>Narrative of documentation collected, provided upon request by MSHN reviewers</t>
  </si>
  <si>
    <t>DYTUR ensures timely and accurate entry of relevant activities into the MPDS.</t>
  </si>
  <si>
    <t>3-month sample report of DYTUR activities from MPDS</t>
  </si>
  <si>
    <t>Copy of report submission</t>
  </si>
  <si>
    <t>SECTION 5 SCORE:</t>
  </si>
  <si>
    <t>TOTAL POINTS POSSIBLE:</t>
  </si>
  <si>
    <t>SECTION 5 TOTAL POINTS:</t>
  </si>
  <si>
    <r>
      <t>Additional Provider Notes to MSHN:</t>
    </r>
    <r>
      <rPr>
        <sz val="11"/>
        <color theme="1"/>
        <rFont val="Calibri"/>
        <family val="2"/>
        <scheme val="minor"/>
      </rPr>
      <t xml:space="preserve"> </t>
    </r>
  </si>
  <si>
    <t>GENERAL RECOMMENDATIONS</t>
  </si>
  <si>
    <t>SECTION 1 TOTAL POINTS:</t>
  </si>
  <si>
    <t>SECTION 1 SCORE:</t>
  </si>
  <si>
    <t>SECTION 2 TOTAL POINTS:</t>
  </si>
  <si>
    <t>SECTION 2 SCORE:</t>
  </si>
  <si>
    <t xml:space="preserve">Completion of satisfaction surveys. </t>
  </si>
  <si>
    <t>Sec. 2: EVALUATION &amp; PERFORMANCE IMPROVEMENT</t>
  </si>
  <si>
    <t>Blank copy of satisfaction survey</t>
  </si>
  <si>
    <t>Development of a performance improvement or strategic plan, which uses participant feedback to improve, enhance or otherwise modify program to ensure continued success</t>
  </si>
  <si>
    <t>Copy of PIP or strategic plan</t>
  </si>
  <si>
    <t>Sec. 3: REPORTING REQUIREMENTS</t>
  </si>
  <si>
    <t>Copy of 3-month activity report; narrative of YTD direct service hours by staff member</t>
  </si>
  <si>
    <t>Copy of AUR submitted</t>
  </si>
  <si>
    <t>Provider submits a comprehensive Year-End Report in the format requested by the due date.</t>
  </si>
  <si>
    <t>Copy of most recent Year-End Report and submission date</t>
  </si>
  <si>
    <t xml:space="preserve">Copies of all IMP staff training certificates </t>
  </si>
  <si>
    <t>All staff have signed job descriptions.</t>
  </si>
  <si>
    <t>Copy of signed job description</t>
  </si>
  <si>
    <t>All staff review the SUD Provider Manual upon hire, and again after revisions are published.</t>
  </si>
  <si>
    <t>All staff review the MPDS User Manual upon hire, and again after revisions are published.</t>
  </si>
  <si>
    <t>Signed performance reviews are complete for all staff</t>
  </si>
  <si>
    <r>
      <t xml:space="preserve">Sec. 4: ADMINISTRATION/PERSONNEL
</t>
    </r>
    <r>
      <rPr>
        <b/>
        <i/>
        <sz val="10"/>
        <color theme="0"/>
        <rFont val="Calibri"/>
        <family val="2"/>
        <scheme val="minor"/>
      </rPr>
      <t>(For all staff funded by MSHN)</t>
    </r>
  </si>
  <si>
    <t>All staff have completed Level 1 Communicable Disease training every two years (available on Improving MI Practices (IMP) website).</t>
  </si>
  <si>
    <t>Provider has a cultural competency policy and all staff participate in regular training.</t>
  </si>
  <si>
    <t>Criminal background checks are conducted upon hire and every two years on all staff.</t>
  </si>
  <si>
    <t>All staff participate in Recipient Rights (RR) and Limited English Proficiency (LEP) training on the IMP website.</t>
  </si>
  <si>
    <t>Annual performance reviews are conducted for all staff; reviews are signed by both the supervisor and the employee.</t>
  </si>
  <si>
    <t xml:space="preserve">All MSHN-funded prevention staff have obtained MCBAP certification (CPS/CPC) or have a registered development plan in place; if staff is specifically-focused, certification is not required. </t>
  </si>
  <si>
    <t>SECTION 4 TOTAL POINTS:</t>
  </si>
  <si>
    <t>SECTION 3 TOTAL POINTS:</t>
  </si>
  <si>
    <t>OVERALL DESK AUDIT SCORE:</t>
  </si>
  <si>
    <t>OVERALL POINTS:</t>
  </si>
  <si>
    <t>TOTAL POINTS POSSIBLE OVERALL:</t>
  </si>
  <si>
    <r>
      <t xml:space="preserve">SECTION 5 POINTS </t>
    </r>
    <r>
      <rPr>
        <i/>
        <sz val="12"/>
        <color theme="1"/>
        <rFont val="Calibri"/>
        <family val="2"/>
        <scheme val="minor"/>
      </rPr>
      <t>(if applicable):</t>
    </r>
  </si>
  <si>
    <t xml:space="preserve">Provider ensures timely and accurate data entry into MPDS; activities must be recorded in MPDS by the 10th of the month following the date of service. </t>
  </si>
  <si>
    <t>Provider submits timely Additional Units Reports (AURs); AURs are collected in April and October.</t>
  </si>
  <si>
    <t>Signed training roster after review of revised manual is conducted</t>
  </si>
  <si>
    <t>Provider staff participate in regular cultural competency training.</t>
  </si>
  <si>
    <t>Copy of policy</t>
  </si>
  <si>
    <t>Copies of training certificates, training rosters</t>
  </si>
  <si>
    <t>Presenter demonstrated knowledge of community resources available and how to access them, as relevant</t>
  </si>
  <si>
    <t>Presenter provided handouts to participants, as attached/listed</t>
  </si>
  <si>
    <t>EBP/Curriculum Used (if different):</t>
  </si>
  <si>
    <t>Presenter was professional and appropriate when interacting with participants</t>
  </si>
  <si>
    <t>Presenter was sensitive to learning styles and demonstrated cultural competency; made accommodations to facilitate learning, as needed</t>
  </si>
  <si>
    <t>DYTUR ensures timely and accurate completion of assigned formal Synar compliance checks, according to the guidelines set forth by the State of Michigan.</t>
  </si>
  <si>
    <t>DYTUR ensures timely and accurate submission of the annual YAT report.</t>
  </si>
  <si>
    <t>Copy of CPS/CPC certification or development plan for each staff; inc. primary source verification (screenshot of MCBAP website). For specifically-focused staff, include copy of training certification from program developer. Evidence of supervision of development plans required.</t>
  </si>
  <si>
    <t xml:space="preserve">If provider collects fees for prevention activities, funded in whole or part by MSHN, the provider must have a fee policy in place that complies with requirements re: ability to pay, scholarship availability, and income reporting. </t>
  </si>
  <si>
    <t>Provider is on track to deliver 700 hours of direct services per 1.0 FTE per year (inc. 560 hrs/yr in MPDS, plus up to 140 hrs/yr on AURs).</t>
  </si>
  <si>
    <t>OPPORTUNITIES FOR GROWTH</t>
  </si>
  <si>
    <t>Not observed/
applicable</t>
  </si>
  <si>
    <t>Curriculum is evidence-based</t>
  </si>
  <si>
    <t>Curriculum is appropriate for group size/age of participants</t>
  </si>
  <si>
    <t>Email</t>
  </si>
  <si>
    <t>Will add to FY20 Provider Manual; will score in FY21</t>
  </si>
  <si>
    <t>On-site review; ICHAT or MI Government verified CBC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</si>
</sst>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D0E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i/>
      <sz val="10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5" fillId="3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>
      <alignment wrapText="1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1" fillId="5" borderId="12" xfId="0" applyFont="1" applyFill="1" applyBorder="1" applyAlignment="1">
      <alignment horizontal="left" indent="1"/>
    </xf>
    <xf numFmtId="0" fontId="11" fillId="5" borderId="13" xfId="0" applyFont="1" applyFill="1" applyBorder="1" applyAlignment="1">
      <alignment horizontal="left" indent="1"/>
    </xf>
    <xf numFmtId="0" fontId="2" fillId="6" borderId="8" xfId="0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 indent="1"/>
    </xf>
    <xf numFmtId="0" fontId="2" fillId="6" borderId="9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14" xfId="0" applyFont="1" applyFill="1" applyBorder="1" applyAlignment="1"/>
    <xf numFmtId="0" fontId="7" fillId="6" borderId="8" xfId="0" applyFont="1" applyFill="1" applyBorder="1" applyAlignment="1">
      <alignment horizontal="left"/>
    </xf>
    <xf numFmtId="14" fontId="2" fillId="6" borderId="9" xfId="0" applyNumberFormat="1" applyFont="1" applyFill="1" applyBorder="1" applyAlignment="1">
      <alignment horizontal="left"/>
    </xf>
    <xf numFmtId="0" fontId="2" fillId="6" borderId="9" xfId="0" applyNumberFormat="1" applyFont="1" applyFill="1" applyBorder="1" applyAlignment="1">
      <alignment horizontal="left"/>
    </xf>
    <xf numFmtId="14" fontId="2" fillId="6" borderId="2" xfId="0" applyNumberFormat="1" applyFont="1" applyFill="1" applyBorder="1" applyAlignment="1">
      <alignment horizontal="left"/>
    </xf>
    <xf numFmtId="0" fontId="2" fillId="6" borderId="2" xfId="0" applyNumberFormat="1" applyFont="1" applyFill="1" applyBorder="1" applyAlignment="1">
      <alignment horizontal="left"/>
    </xf>
    <xf numFmtId="0" fontId="0" fillId="6" borderId="8" xfId="0" applyFill="1" applyBorder="1"/>
    <xf numFmtId="0" fontId="7" fillId="6" borderId="9" xfId="0" applyFont="1" applyFill="1" applyBorder="1"/>
    <xf numFmtId="0" fontId="2" fillId="6" borderId="8" xfId="0" applyFon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0" xfId="0" applyFill="1"/>
    <xf numFmtId="0" fontId="7" fillId="6" borderId="0" xfId="0" applyFont="1" applyFill="1"/>
    <xf numFmtId="0" fontId="7" fillId="6" borderId="8" xfId="0" applyFont="1" applyFill="1" applyBorder="1"/>
    <xf numFmtId="0" fontId="7" fillId="6" borderId="10" xfId="0" applyFont="1" applyFill="1" applyBorder="1"/>
    <xf numFmtId="0" fontId="11" fillId="5" borderId="13" xfId="0" applyFont="1" applyFill="1" applyBorder="1" applyAlignment="1">
      <alignment horizontal="center"/>
    </xf>
    <xf numFmtId="0" fontId="11" fillId="5" borderId="13" xfId="0" applyFont="1" applyFill="1" applyBorder="1" applyAlignment="1"/>
    <xf numFmtId="14" fontId="2" fillId="6" borderId="10" xfId="0" applyNumberFormat="1" applyFont="1" applyFill="1" applyBorder="1" applyAlignment="1">
      <alignment horizontal="left"/>
    </xf>
    <xf numFmtId="0" fontId="2" fillId="6" borderId="10" xfId="0" applyNumberFormat="1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0" fillId="6" borderId="9" xfId="0" applyFill="1" applyBorder="1"/>
    <xf numFmtId="0" fontId="0" fillId="0" borderId="0" xfId="0" applyFill="1"/>
    <xf numFmtId="0" fontId="1" fillId="6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2" xfId="0" applyFill="1" applyBorder="1"/>
    <xf numFmtId="0" fontId="0" fillId="5" borderId="0" xfId="0" applyFill="1"/>
    <xf numFmtId="0" fontId="11" fillId="5" borderId="2" xfId="0" applyFont="1" applyFill="1" applyBorder="1" applyAlignment="1"/>
    <xf numFmtId="0" fontId="0" fillId="5" borderId="2" xfId="0" applyFill="1" applyBorder="1"/>
    <xf numFmtId="0" fontId="2" fillId="3" borderId="2" xfId="0" applyFont="1" applyFill="1" applyBorder="1" applyAlignment="1">
      <alignment horizontal="left" vertical="center" wrapText="1"/>
    </xf>
    <xf numFmtId="0" fontId="7" fillId="4" borderId="8" xfId="0" applyFont="1" applyFill="1" applyBorder="1"/>
    <xf numFmtId="0" fontId="7" fillId="4" borderId="10" xfId="0" applyFont="1" applyFill="1" applyBorder="1"/>
    <xf numFmtId="0" fontId="7" fillId="4" borderId="9" xfId="0" applyFont="1" applyFill="1" applyBorder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9" fontId="1" fillId="6" borderId="2" xfId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0" fontId="0" fillId="7" borderId="0" xfId="0" applyFill="1"/>
    <xf numFmtId="0" fontId="3" fillId="7" borderId="12" xfId="0" applyFont="1" applyFill="1" applyBorder="1" applyAlignment="1">
      <alignment horizontal="right" vertical="top" wrapText="1"/>
    </xf>
    <xf numFmtId="0" fontId="3" fillId="7" borderId="13" xfId="0" applyFont="1" applyFill="1" applyBorder="1" applyAlignment="1">
      <alignment horizontal="right" vertical="top" wrapText="1"/>
    </xf>
    <xf numFmtId="9" fontId="1" fillId="7" borderId="13" xfId="1" applyFont="1" applyFill="1" applyBorder="1" applyAlignment="1">
      <alignment horizontal="center"/>
    </xf>
    <xf numFmtId="0" fontId="1" fillId="7" borderId="0" xfId="0" applyFont="1" applyFill="1" applyBorder="1" applyAlignment="1">
      <alignment horizontal="left" vertical="top"/>
    </xf>
    <xf numFmtId="0" fontId="0" fillId="7" borderId="0" xfId="0" applyFill="1" applyAlignment="1">
      <alignment horizontal="left"/>
    </xf>
    <xf numFmtId="0" fontId="0" fillId="7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7" borderId="0" xfId="0" applyFill="1" applyBorder="1" applyAlignment="1">
      <alignment horizontal="left" vertical="top" wrapText="1"/>
    </xf>
    <xf numFmtId="0" fontId="7" fillId="3" borderId="2" xfId="0" applyFont="1" applyFill="1" applyBorder="1"/>
    <xf numFmtId="9" fontId="7" fillId="3" borderId="2" xfId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9" fontId="0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2" fontId="8" fillId="9" borderId="2" xfId="0" applyNumberFormat="1" applyFont="1" applyFill="1" applyBorder="1" applyAlignment="1">
      <alignment horizontal="center" vertical="top" wrapText="1"/>
    </xf>
    <xf numFmtId="0" fontId="14" fillId="9" borderId="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8" borderId="16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6" fillId="8" borderId="2" xfId="0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6" borderId="8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99"/>
      <color rgb="FFFFFF00"/>
      <color rgb="FFE3E8BA"/>
      <color rgb="FF909D35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opLeftCell="A73" zoomScaleNormal="100" workbookViewId="0">
      <selection activeCell="D80" sqref="D80"/>
    </sheetView>
  </sheetViews>
  <sheetFormatPr defaultRowHeight="14.4" x14ac:dyDescent="0.3"/>
  <cols>
    <col min="1" max="1" width="5.77734375" customWidth="1"/>
    <col min="2" max="2" width="35.21875" style="1" customWidth="1"/>
    <col min="3" max="3" width="17.109375" customWidth="1"/>
    <col min="4" max="4" width="25.33203125" style="1" customWidth="1"/>
    <col min="5" max="5" width="16" customWidth="1"/>
    <col min="6" max="6" width="34.44140625" style="1" customWidth="1"/>
    <col min="7" max="7" width="47.77734375" customWidth="1"/>
    <col min="8" max="8" width="25.109375" customWidth="1"/>
  </cols>
  <sheetData>
    <row r="1" spans="1:9" ht="18" x14ac:dyDescent="0.35">
      <c r="A1" s="32" t="s">
        <v>9</v>
      </c>
      <c r="B1" s="33"/>
      <c r="C1" s="55"/>
      <c r="D1" s="33"/>
      <c r="E1" s="56"/>
      <c r="F1" s="56"/>
      <c r="G1" s="41"/>
    </row>
    <row r="2" spans="1:9" ht="15.6" x14ac:dyDescent="0.3">
      <c r="A2" s="34"/>
      <c r="B2" s="37" t="s">
        <v>29</v>
      </c>
      <c r="C2" s="49"/>
      <c r="D2" s="57"/>
      <c r="E2" s="57"/>
      <c r="F2" s="59" t="s">
        <v>11</v>
      </c>
      <c r="G2" s="45"/>
    </row>
    <row r="3" spans="1:9" ht="15.6" x14ac:dyDescent="0.3">
      <c r="A3" s="36"/>
      <c r="B3" s="35" t="s">
        <v>12</v>
      </c>
      <c r="C3" s="49"/>
      <c r="D3" s="58"/>
      <c r="E3" s="58"/>
      <c r="F3" s="59" t="s">
        <v>31</v>
      </c>
      <c r="G3" s="46"/>
    </row>
    <row r="4" spans="1:9" ht="15.6" x14ac:dyDescent="0.3">
      <c r="A4" s="34"/>
      <c r="B4" s="37" t="s">
        <v>0</v>
      </c>
      <c r="C4" s="49"/>
      <c r="D4" s="57"/>
      <c r="E4" s="57"/>
      <c r="F4" s="59" t="s">
        <v>10</v>
      </c>
      <c r="G4" s="45"/>
    </row>
    <row r="5" spans="1:9" ht="15.6" x14ac:dyDescent="0.3">
      <c r="A5" s="81"/>
      <c r="B5" s="82"/>
      <c r="C5" s="81"/>
      <c r="D5" s="82"/>
      <c r="E5" s="83"/>
      <c r="F5" s="84"/>
      <c r="G5" s="84"/>
    </row>
    <row r="6" spans="1:9" ht="51.6" x14ac:dyDescent="0.3">
      <c r="A6" s="130" t="s">
        <v>4</v>
      </c>
      <c r="B6" s="130"/>
      <c r="C6" s="108" t="s">
        <v>6</v>
      </c>
      <c r="D6" s="108" t="s">
        <v>16</v>
      </c>
      <c r="E6" s="108" t="s">
        <v>30</v>
      </c>
      <c r="F6" s="15" t="s">
        <v>3</v>
      </c>
      <c r="G6" s="16" t="s">
        <v>5</v>
      </c>
    </row>
    <row r="7" spans="1:9" ht="41.4" x14ac:dyDescent="0.3">
      <c r="A7" s="6">
        <v>1.1000000000000001</v>
      </c>
      <c r="B7" s="7" t="s">
        <v>7</v>
      </c>
      <c r="C7" s="8" t="s">
        <v>1</v>
      </c>
      <c r="D7" s="7" t="s">
        <v>24</v>
      </c>
      <c r="E7" s="26"/>
      <c r="F7" s="9"/>
      <c r="G7" s="10"/>
    </row>
    <row r="8" spans="1:9" ht="55.2" x14ac:dyDescent="0.3">
      <c r="A8" s="8">
        <v>1.2</v>
      </c>
      <c r="B8" s="11" t="s">
        <v>13</v>
      </c>
      <c r="C8" s="8" t="s">
        <v>1</v>
      </c>
      <c r="D8" s="11" t="s">
        <v>25</v>
      </c>
      <c r="E8" s="26"/>
      <c r="F8" s="9"/>
      <c r="G8" s="10"/>
    </row>
    <row r="9" spans="1:9" ht="55.2" x14ac:dyDescent="0.3">
      <c r="A9" s="6">
        <v>1.3</v>
      </c>
      <c r="B9" s="7" t="s">
        <v>14</v>
      </c>
      <c r="C9" s="8" t="s">
        <v>1</v>
      </c>
      <c r="D9" s="7" t="s">
        <v>26</v>
      </c>
      <c r="E9" s="26"/>
      <c r="F9" s="9"/>
      <c r="G9" s="10"/>
    </row>
    <row r="10" spans="1:9" ht="124.2" x14ac:dyDescent="0.3">
      <c r="A10" s="8">
        <v>1.4</v>
      </c>
      <c r="B10" s="11" t="s">
        <v>17</v>
      </c>
      <c r="C10" s="8" t="s">
        <v>1</v>
      </c>
      <c r="D10" s="7" t="s">
        <v>23</v>
      </c>
      <c r="E10" s="26"/>
      <c r="F10" s="9"/>
      <c r="G10" s="10"/>
    </row>
    <row r="11" spans="1:9" ht="55.2" x14ac:dyDescent="0.3">
      <c r="A11" s="6">
        <v>1.5</v>
      </c>
      <c r="B11" s="12" t="s">
        <v>18</v>
      </c>
      <c r="C11" s="6" t="s">
        <v>21</v>
      </c>
      <c r="D11" s="7" t="s">
        <v>19</v>
      </c>
      <c r="E11" s="26"/>
      <c r="F11" s="9"/>
      <c r="G11" s="10"/>
    </row>
    <row r="12" spans="1:9" ht="82.8" x14ac:dyDescent="0.3">
      <c r="A12" s="8">
        <v>1.6</v>
      </c>
      <c r="B12" s="12" t="s">
        <v>171</v>
      </c>
      <c r="C12" s="8" t="s">
        <v>1</v>
      </c>
      <c r="D12" s="12" t="s">
        <v>22</v>
      </c>
      <c r="E12" s="26"/>
      <c r="F12" s="9"/>
      <c r="G12" s="13"/>
    </row>
    <row r="13" spans="1:9" ht="55.2" x14ac:dyDescent="0.3">
      <c r="A13" s="6">
        <v>1.7</v>
      </c>
      <c r="B13" s="12" t="s">
        <v>172</v>
      </c>
      <c r="C13" s="8" t="s">
        <v>1</v>
      </c>
      <c r="D13" s="7" t="s">
        <v>19</v>
      </c>
      <c r="E13" s="26"/>
      <c r="F13" s="9"/>
      <c r="G13" s="10"/>
    </row>
    <row r="14" spans="1:9" ht="41.4" x14ac:dyDescent="0.3">
      <c r="A14" s="8">
        <v>1.8</v>
      </c>
      <c r="B14" s="14" t="s">
        <v>2</v>
      </c>
      <c r="C14" s="8" t="s">
        <v>1</v>
      </c>
      <c r="D14" s="11" t="s">
        <v>27</v>
      </c>
      <c r="E14" s="26"/>
      <c r="F14" s="9"/>
      <c r="G14" s="10"/>
    </row>
    <row r="15" spans="1:9" ht="69" x14ac:dyDescent="0.3">
      <c r="A15" s="6">
        <v>1.9</v>
      </c>
      <c r="B15" s="12" t="s">
        <v>15</v>
      </c>
      <c r="C15" s="8" t="s">
        <v>177</v>
      </c>
      <c r="D15" s="14" t="s">
        <v>8</v>
      </c>
      <c r="E15" s="26" t="s">
        <v>178</v>
      </c>
      <c r="F15" s="9"/>
      <c r="G15" s="10"/>
      <c r="I15" t="s">
        <v>20</v>
      </c>
    </row>
    <row r="16" spans="1:9" x14ac:dyDescent="0.3">
      <c r="A16" s="123" t="s">
        <v>124</v>
      </c>
      <c r="B16" s="123"/>
      <c r="C16" s="123"/>
      <c r="D16" s="123"/>
      <c r="E16" s="62">
        <f>SUM(E6:E15)</f>
        <v>0</v>
      </c>
      <c r="F16" s="124" t="s">
        <v>122</v>
      </c>
      <c r="G16" s="125"/>
    </row>
    <row r="17" spans="1:7" x14ac:dyDescent="0.3">
      <c r="A17" s="123" t="s">
        <v>120</v>
      </c>
      <c r="B17" s="123"/>
      <c r="C17" s="123"/>
      <c r="D17" s="123"/>
      <c r="E17" s="62">
        <f>((COUNTA(A7:A14)*2))</f>
        <v>16</v>
      </c>
      <c r="F17" s="126"/>
      <c r="G17" s="127"/>
    </row>
    <row r="18" spans="1:7" x14ac:dyDescent="0.3">
      <c r="A18" s="123" t="s">
        <v>125</v>
      </c>
      <c r="B18" s="123"/>
      <c r="C18" s="123"/>
      <c r="D18" s="123"/>
      <c r="E18" s="80">
        <f>E16/E17</f>
        <v>0</v>
      </c>
      <c r="F18" s="128"/>
      <c r="G18" s="129"/>
    </row>
    <row r="19" spans="1:7" s="61" customFormat="1" x14ac:dyDescent="0.3">
      <c r="A19" s="85"/>
      <c r="B19" s="86"/>
      <c r="C19" s="86"/>
      <c r="D19" s="86"/>
      <c r="E19" s="87"/>
      <c r="F19" s="88"/>
      <c r="G19" s="88"/>
    </row>
    <row r="20" spans="1:7" ht="15.6" x14ac:dyDescent="0.3">
      <c r="A20" s="53" t="s">
        <v>91</v>
      </c>
      <c r="B20" s="38"/>
      <c r="C20" s="38"/>
      <c r="D20" s="38"/>
      <c r="E20" s="38"/>
      <c r="F20" s="38"/>
      <c r="G20" s="35"/>
    </row>
    <row r="21" spans="1:7" x14ac:dyDescent="0.3">
      <c r="A21" s="116"/>
      <c r="B21" s="117"/>
      <c r="C21" s="117"/>
      <c r="D21" s="117"/>
      <c r="E21" s="117"/>
      <c r="F21" s="117"/>
      <c r="G21" s="118"/>
    </row>
    <row r="22" spans="1:7" x14ac:dyDescent="0.3">
      <c r="A22" s="119"/>
      <c r="B22" s="120"/>
      <c r="C22" s="120"/>
      <c r="D22" s="120"/>
      <c r="E22" s="120"/>
      <c r="F22" s="120"/>
      <c r="G22" s="121"/>
    </row>
    <row r="23" spans="1:7" x14ac:dyDescent="0.3">
      <c r="A23" s="84"/>
      <c r="B23" s="84"/>
      <c r="C23" s="84"/>
      <c r="D23" s="84"/>
      <c r="E23" s="84"/>
      <c r="F23" s="84"/>
      <c r="G23" s="84"/>
    </row>
    <row r="24" spans="1:7" ht="15.6" x14ac:dyDescent="0.3">
      <c r="A24" s="53" t="s">
        <v>123</v>
      </c>
      <c r="B24" s="38"/>
      <c r="C24" s="38"/>
      <c r="D24" s="38"/>
      <c r="E24" s="38"/>
      <c r="F24" s="38"/>
      <c r="G24" s="35"/>
    </row>
    <row r="25" spans="1:7" x14ac:dyDescent="0.3">
      <c r="A25" s="116"/>
      <c r="B25" s="117"/>
      <c r="C25" s="117"/>
      <c r="D25" s="117"/>
      <c r="E25" s="117"/>
      <c r="F25" s="117"/>
      <c r="G25" s="118"/>
    </row>
    <row r="26" spans="1:7" x14ac:dyDescent="0.3">
      <c r="A26" s="119"/>
      <c r="B26" s="120"/>
      <c r="C26" s="120"/>
      <c r="D26" s="120"/>
      <c r="E26" s="120"/>
      <c r="F26" s="120"/>
      <c r="G26" s="121"/>
    </row>
    <row r="27" spans="1:7" x14ac:dyDescent="0.3">
      <c r="A27" s="84"/>
      <c r="B27" s="84"/>
      <c r="C27" s="84"/>
      <c r="D27" s="84"/>
      <c r="E27" s="84"/>
      <c r="F27" s="84"/>
      <c r="G27" s="84"/>
    </row>
    <row r="28" spans="1:7" ht="15.6" x14ac:dyDescent="0.3">
      <c r="A28" s="53" t="s">
        <v>93</v>
      </c>
      <c r="B28" s="38"/>
      <c r="C28" s="38"/>
      <c r="D28" s="38"/>
      <c r="E28" s="38"/>
      <c r="F28" s="38"/>
      <c r="G28" s="35"/>
    </row>
    <row r="29" spans="1:7" x14ac:dyDescent="0.3">
      <c r="A29" s="116"/>
      <c r="B29" s="117"/>
      <c r="C29" s="117"/>
      <c r="D29" s="117"/>
      <c r="E29" s="117"/>
      <c r="F29" s="117"/>
      <c r="G29" s="118"/>
    </row>
    <row r="30" spans="1:7" x14ac:dyDescent="0.3">
      <c r="A30" s="119"/>
      <c r="B30" s="120"/>
      <c r="C30" s="120"/>
      <c r="D30" s="120"/>
      <c r="E30" s="120"/>
      <c r="F30" s="120"/>
      <c r="G30" s="121"/>
    </row>
    <row r="31" spans="1:7" x14ac:dyDescent="0.3">
      <c r="A31" s="97"/>
      <c r="B31" s="97"/>
      <c r="C31" s="97"/>
      <c r="D31" s="97"/>
      <c r="E31" s="97"/>
      <c r="F31" s="97"/>
      <c r="G31" s="97"/>
    </row>
    <row r="32" spans="1:7" ht="51.6" x14ac:dyDescent="0.3">
      <c r="A32" s="130" t="s">
        <v>129</v>
      </c>
      <c r="B32" s="130"/>
      <c r="C32" s="108" t="s">
        <v>6</v>
      </c>
      <c r="D32" s="108" t="s">
        <v>16</v>
      </c>
      <c r="E32" s="108" t="s">
        <v>30</v>
      </c>
      <c r="F32" s="15" t="s">
        <v>3</v>
      </c>
      <c r="G32" s="16" t="s">
        <v>5</v>
      </c>
    </row>
    <row r="33" spans="1:7" ht="27.6" x14ac:dyDescent="0.3">
      <c r="A33" s="6">
        <v>2.1</v>
      </c>
      <c r="B33" s="91" t="s">
        <v>128</v>
      </c>
      <c r="C33" s="8" t="s">
        <v>1</v>
      </c>
      <c r="D33" s="7" t="s">
        <v>130</v>
      </c>
      <c r="E33" s="26"/>
      <c r="F33" s="9"/>
      <c r="G33" s="10"/>
    </row>
    <row r="34" spans="1:7" ht="69" x14ac:dyDescent="0.3">
      <c r="A34" s="6">
        <v>2.2000000000000002</v>
      </c>
      <c r="B34" s="92" t="s">
        <v>131</v>
      </c>
      <c r="C34" s="8" t="s">
        <v>1</v>
      </c>
      <c r="D34" s="11" t="s">
        <v>132</v>
      </c>
      <c r="E34" s="26"/>
      <c r="F34" s="9"/>
      <c r="G34" s="10"/>
    </row>
    <row r="35" spans="1:7" x14ac:dyDescent="0.3">
      <c r="A35" s="123" t="s">
        <v>126</v>
      </c>
      <c r="B35" s="123"/>
      <c r="C35" s="123"/>
      <c r="D35" s="123"/>
      <c r="E35" s="62">
        <f>SUM(E32:E34)</f>
        <v>0</v>
      </c>
      <c r="F35" s="124" t="s">
        <v>122</v>
      </c>
      <c r="G35" s="125"/>
    </row>
    <row r="36" spans="1:7" x14ac:dyDescent="0.3">
      <c r="A36" s="123" t="s">
        <v>120</v>
      </c>
      <c r="B36" s="123"/>
      <c r="C36" s="123"/>
      <c r="D36" s="123"/>
      <c r="E36" s="62">
        <f>((COUNTA(A33:A34)*2))</f>
        <v>4</v>
      </c>
      <c r="F36" s="126"/>
      <c r="G36" s="127"/>
    </row>
    <row r="37" spans="1:7" x14ac:dyDescent="0.3">
      <c r="A37" s="123" t="s">
        <v>127</v>
      </c>
      <c r="B37" s="123"/>
      <c r="C37" s="123"/>
      <c r="D37" s="123"/>
      <c r="E37" s="80">
        <f>E35/E36</f>
        <v>0</v>
      </c>
      <c r="F37" s="128"/>
      <c r="G37" s="129"/>
    </row>
    <row r="38" spans="1:7" x14ac:dyDescent="0.3">
      <c r="A38" s="85"/>
      <c r="B38" s="86"/>
      <c r="C38" s="86"/>
      <c r="D38" s="86"/>
      <c r="E38" s="87"/>
      <c r="F38" s="88"/>
      <c r="G38" s="88"/>
    </row>
    <row r="39" spans="1:7" ht="15.6" x14ac:dyDescent="0.3">
      <c r="A39" s="53" t="s">
        <v>91</v>
      </c>
      <c r="B39" s="38"/>
      <c r="C39" s="38"/>
      <c r="D39" s="38"/>
      <c r="E39" s="38"/>
      <c r="F39" s="38"/>
      <c r="G39" s="35"/>
    </row>
    <row r="40" spans="1:7" x14ac:dyDescent="0.3">
      <c r="A40" s="116"/>
      <c r="B40" s="117"/>
      <c r="C40" s="117"/>
      <c r="D40" s="117"/>
      <c r="E40" s="117"/>
      <c r="F40" s="117"/>
      <c r="G40" s="118"/>
    </row>
    <row r="41" spans="1:7" x14ac:dyDescent="0.3">
      <c r="A41" s="119"/>
      <c r="B41" s="120"/>
      <c r="C41" s="120"/>
      <c r="D41" s="120"/>
      <c r="E41" s="120"/>
      <c r="F41" s="120"/>
      <c r="G41" s="121"/>
    </row>
    <row r="42" spans="1:7" x14ac:dyDescent="0.3">
      <c r="A42" s="84"/>
      <c r="B42" s="84"/>
      <c r="C42" s="84"/>
      <c r="D42" s="84"/>
      <c r="E42" s="84"/>
      <c r="F42" s="84"/>
      <c r="G42" s="84"/>
    </row>
    <row r="43" spans="1:7" ht="15.6" x14ac:dyDescent="0.3">
      <c r="A43" s="53" t="s">
        <v>123</v>
      </c>
      <c r="B43" s="38"/>
      <c r="C43" s="38"/>
      <c r="D43" s="38"/>
      <c r="E43" s="38"/>
      <c r="F43" s="38"/>
      <c r="G43" s="35"/>
    </row>
    <row r="44" spans="1:7" x14ac:dyDescent="0.3">
      <c r="A44" s="116"/>
      <c r="B44" s="117"/>
      <c r="C44" s="117"/>
      <c r="D44" s="117"/>
      <c r="E44" s="117"/>
      <c r="F44" s="117"/>
      <c r="G44" s="118"/>
    </row>
    <row r="45" spans="1:7" x14ac:dyDescent="0.3">
      <c r="A45" s="119"/>
      <c r="B45" s="120"/>
      <c r="C45" s="120"/>
      <c r="D45" s="120"/>
      <c r="E45" s="120"/>
      <c r="F45" s="120"/>
      <c r="G45" s="121"/>
    </row>
    <row r="46" spans="1:7" x14ac:dyDescent="0.3">
      <c r="A46" s="84"/>
      <c r="B46" s="84"/>
      <c r="C46" s="84"/>
      <c r="D46" s="84"/>
      <c r="E46" s="84"/>
      <c r="F46" s="84"/>
      <c r="G46" s="84"/>
    </row>
    <row r="47" spans="1:7" ht="15.6" x14ac:dyDescent="0.3">
      <c r="A47" s="53" t="s">
        <v>93</v>
      </c>
      <c r="B47" s="38"/>
      <c r="C47" s="38"/>
      <c r="D47" s="38"/>
      <c r="E47" s="38"/>
      <c r="F47" s="38"/>
      <c r="G47" s="35"/>
    </row>
    <row r="48" spans="1:7" x14ac:dyDescent="0.3">
      <c r="A48" s="116"/>
      <c r="B48" s="117"/>
      <c r="C48" s="117"/>
      <c r="D48" s="117"/>
      <c r="E48" s="117"/>
      <c r="F48" s="117"/>
      <c r="G48" s="118"/>
    </row>
    <row r="49" spans="1:7" x14ac:dyDescent="0.3">
      <c r="A49" s="119"/>
      <c r="B49" s="120"/>
      <c r="C49" s="120"/>
      <c r="D49" s="120"/>
      <c r="E49" s="120"/>
      <c r="F49" s="120"/>
      <c r="G49" s="121"/>
    </row>
    <row r="50" spans="1:7" x14ac:dyDescent="0.3">
      <c r="A50" s="97"/>
      <c r="B50" s="97"/>
      <c r="C50" s="97"/>
      <c r="D50" s="97"/>
      <c r="E50" s="97"/>
      <c r="F50" s="97"/>
      <c r="G50" s="97"/>
    </row>
    <row r="51" spans="1:7" ht="51.6" x14ac:dyDescent="0.3">
      <c r="A51" s="130" t="s">
        <v>133</v>
      </c>
      <c r="B51" s="130"/>
      <c r="C51" s="108" t="s">
        <v>6</v>
      </c>
      <c r="D51" s="108" t="s">
        <v>16</v>
      </c>
      <c r="E51" s="108" t="s">
        <v>30</v>
      </c>
      <c r="F51" s="15" t="s">
        <v>3</v>
      </c>
      <c r="G51" s="16" t="s">
        <v>5</v>
      </c>
    </row>
    <row r="52" spans="1:7" ht="55.2" x14ac:dyDescent="0.3">
      <c r="A52" s="6">
        <v>3.1</v>
      </c>
      <c r="B52" s="113" t="s">
        <v>157</v>
      </c>
      <c r="C52" s="8" t="s">
        <v>1</v>
      </c>
      <c r="D52" s="7" t="s">
        <v>134</v>
      </c>
      <c r="E52" s="26"/>
      <c r="F52" s="9"/>
      <c r="G52" s="10"/>
    </row>
    <row r="53" spans="1:7" ht="41.4" x14ac:dyDescent="0.3">
      <c r="A53" s="6">
        <v>3.2</v>
      </c>
      <c r="B53" s="113" t="s">
        <v>158</v>
      </c>
      <c r="C53" s="8" t="s">
        <v>1</v>
      </c>
      <c r="D53" s="7" t="s">
        <v>135</v>
      </c>
      <c r="E53" s="26"/>
      <c r="F53" s="9"/>
      <c r="G53" s="10"/>
    </row>
    <row r="54" spans="1:7" ht="41.4" x14ac:dyDescent="0.3">
      <c r="A54" s="6">
        <v>3.3</v>
      </c>
      <c r="B54" s="92" t="s">
        <v>136</v>
      </c>
      <c r="C54" s="8" t="s">
        <v>1</v>
      </c>
      <c r="D54" s="11" t="s">
        <v>137</v>
      </c>
      <c r="E54" s="26"/>
      <c r="F54" s="9"/>
      <c r="G54" s="10"/>
    </row>
    <row r="55" spans="1:7" x14ac:dyDescent="0.3">
      <c r="A55" s="123" t="s">
        <v>152</v>
      </c>
      <c r="B55" s="123"/>
      <c r="C55" s="123"/>
      <c r="D55" s="123"/>
      <c r="E55" s="62">
        <f>SUM(E51:E54)</f>
        <v>0</v>
      </c>
      <c r="F55" s="124" t="s">
        <v>122</v>
      </c>
      <c r="G55" s="125"/>
    </row>
    <row r="56" spans="1:7" x14ac:dyDescent="0.3">
      <c r="A56" s="123" t="s">
        <v>120</v>
      </c>
      <c r="B56" s="123"/>
      <c r="C56" s="123"/>
      <c r="D56" s="123"/>
      <c r="E56" s="62">
        <f>(COUNTA(A52:A54))*2</f>
        <v>6</v>
      </c>
      <c r="F56" s="126"/>
      <c r="G56" s="127"/>
    </row>
    <row r="57" spans="1:7" x14ac:dyDescent="0.3">
      <c r="A57" s="123" t="s">
        <v>127</v>
      </c>
      <c r="B57" s="123"/>
      <c r="C57" s="123"/>
      <c r="D57" s="123"/>
      <c r="E57" s="80">
        <f>E55/E56</f>
        <v>0</v>
      </c>
      <c r="F57" s="128"/>
      <c r="G57" s="129"/>
    </row>
    <row r="58" spans="1:7" x14ac:dyDescent="0.3">
      <c r="A58" s="85"/>
      <c r="B58" s="86"/>
      <c r="C58" s="86"/>
      <c r="D58" s="86"/>
      <c r="E58" s="87"/>
      <c r="F58" s="88"/>
      <c r="G58" s="88"/>
    </row>
    <row r="59" spans="1:7" ht="15.6" x14ac:dyDescent="0.3">
      <c r="A59" s="53" t="s">
        <v>91</v>
      </c>
      <c r="B59" s="38"/>
      <c r="C59" s="38"/>
      <c r="D59" s="38"/>
      <c r="E59" s="38"/>
      <c r="F59" s="38"/>
      <c r="G59" s="35"/>
    </row>
    <row r="60" spans="1:7" x14ac:dyDescent="0.3">
      <c r="A60" s="116"/>
      <c r="B60" s="117"/>
      <c r="C60" s="117"/>
      <c r="D60" s="117"/>
      <c r="E60" s="117"/>
      <c r="F60" s="117"/>
      <c r="G60" s="118"/>
    </row>
    <row r="61" spans="1:7" x14ac:dyDescent="0.3">
      <c r="A61" s="119"/>
      <c r="B61" s="120"/>
      <c r="C61" s="120"/>
      <c r="D61" s="120"/>
      <c r="E61" s="120"/>
      <c r="F61" s="120"/>
      <c r="G61" s="121"/>
    </row>
    <row r="62" spans="1:7" x14ac:dyDescent="0.3">
      <c r="A62" s="84"/>
      <c r="B62" s="84"/>
      <c r="C62" s="84"/>
      <c r="D62" s="84"/>
      <c r="E62" s="84"/>
      <c r="F62" s="84"/>
      <c r="G62" s="84"/>
    </row>
    <row r="63" spans="1:7" ht="15.6" x14ac:dyDescent="0.3">
      <c r="A63" s="53" t="s">
        <v>123</v>
      </c>
      <c r="B63" s="38"/>
      <c r="C63" s="38"/>
      <c r="D63" s="38"/>
      <c r="E63" s="38"/>
      <c r="F63" s="38"/>
      <c r="G63" s="35"/>
    </row>
    <row r="64" spans="1:7" x14ac:dyDescent="0.3">
      <c r="A64" s="116"/>
      <c r="B64" s="117"/>
      <c r="C64" s="117"/>
      <c r="D64" s="117"/>
      <c r="E64" s="117"/>
      <c r="F64" s="117"/>
      <c r="G64" s="118"/>
    </row>
    <row r="65" spans="1:7" x14ac:dyDescent="0.3">
      <c r="A65" s="119"/>
      <c r="B65" s="120"/>
      <c r="C65" s="120"/>
      <c r="D65" s="120"/>
      <c r="E65" s="120"/>
      <c r="F65" s="120"/>
      <c r="G65" s="121"/>
    </row>
    <row r="66" spans="1:7" x14ac:dyDescent="0.3">
      <c r="A66" s="84"/>
      <c r="B66" s="84"/>
      <c r="C66" s="84"/>
      <c r="D66" s="84"/>
      <c r="E66" s="84"/>
      <c r="F66" s="84"/>
      <c r="G66" s="84"/>
    </row>
    <row r="67" spans="1:7" ht="15.6" x14ac:dyDescent="0.3">
      <c r="A67" s="53" t="s">
        <v>93</v>
      </c>
      <c r="B67" s="38"/>
      <c r="C67" s="38"/>
      <c r="D67" s="38"/>
      <c r="E67" s="38"/>
      <c r="F67" s="38"/>
      <c r="G67" s="35"/>
    </row>
    <row r="68" spans="1:7" x14ac:dyDescent="0.3">
      <c r="A68" s="116"/>
      <c r="B68" s="117"/>
      <c r="C68" s="117"/>
      <c r="D68" s="117"/>
      <c r="E68" s="117"/>
      <c r="F68" s="117"/>
      <c r="G68" s="118"/>
    </row>
    <row r="69" spans="1:7" x14ac:dyDescent="0.3">
      <c r="A69" s="119"/>
      <c r="B69" s="120"/>
      <c r="C69" s="120"/>
      <c r="D69" s="120"/>
      <c r="E69" s="120"/>
      <c r="F69" s="120"/>
      <c r="G69" s="121"/>
    </row>
    <row r="70" spans="1:7" x14ac:dyDescent="0.3">
      <c r="A70" s="97"/>
      <c r="B70" s="97"/>
      <c r="C70" s="97"/>
      <c r="D70" s="97"/>
      <c r="E70" s="97"/>
      <c r="F70" s="97"/>
      <c r="G70" s="97"/>
    </row>
    <row r="71" spans="1:7" ht="51.6" x14ac:dyDescent="0.3">
      <c r="A71" s="122" t="s">
        <v>144</v>
      </c>
      <c r="B71" s="122"/>
      <c r="C71" s="109" t="s">
        <v>6</v>
      </c>
      <c r="D71" s="109" t="s">
        <v>16</v>
      </c>
      <c r="E71" s="109" t="s">
        <v>30</v>
      </c>
      <c r="F71" s="93" t="s">
        <v>3</v>
      </c>
      <c r="G71" s="16" t="s">
        <v>5</v>
      </c>
    </row>
    <row r="72" spans="1:7" ht="179.4" x14ac:dyDescent="0.3">
      <c r="A72" s="111">
        <v>4.0999999999999996</v>
      </c>
      <c r="B72" s="7" t="s">
        <v>150</v>
      </c>
      <c r="C72" s="8" t="s">
        <v>1</v>
      </c>
      <c r="D72" s="94" t="s">
        <v>170</v>
      </c>
      <c r="E72" s="115"/>
      <c r="F72" s="9"/>
      <c r="G72" s="10"/>
    </row>
    <row r="73" spans="1:7" ht="27.6" x14ac:dyDescent="0.3">
      <c r="A73" s="111">
        <v>4.2</v>
      </c>
      <c r="B73" s="95" t="s">
        <v>147</v>
      </c>
      <c r="C73" s="8" t="s">
        <v>1</v>
      </c>
      <c r="D73" s="11" t="s">
        <v>179</v>
      </c>
      <c r="E73" s="115"/>
      <c r="F73" s="9"/>
      <c r="G73" s="10"/>
    </row>
    <row r="74" spans="1:7" ht="27.6" x14ac:dyDescent="0.3">
      <c r="A74" s="112">
        <v>4.3</v>
      </c>
      <c r="B74" s="11" t="s">
        <v>139</v>
      </c>
      <c r="C74" s="8" t="s">
        <v>1</v>
      </c>
      <c r="D74" s="11" t="s">
        <v>140</v>
      </c>
      <c r="E74" s="115"/>
      <c r="F74" s="9"/>
      <c r="G74" s="10"/>
    </row>
    <row r="75" spans="1:7" ht="41.4" x14ac:dyDescent="0.3">
      <c r="A75" s="8">
        <v>4.4000000000000004</v>
      </c>
      <c r="B75" s="12" t="s">
        <v>141</v>
      </c>
      <c r="C75" s="8" t="s">
        <v>21</v>
      </c>
      <c r="D75" s="11" t="s">
        <v>159</v>
      </c>
      <c r="E75" s="26" t="s">
        <v>178</v>
      </c>
      <c r="F75" s="9"/>
      <c r="G75" s="10"/>
    </row>
    <row r="76" spans="1:7" ht="41.4" x14ac:dyDescent="0.3">
      <c r="A76" s="8">
        <v>4.5</v>
      </c>
      <c r="B76" s="12" t="s">
        <v>142</v>
      </c>
      <c r="C76" s="8" t="s">
        <v>1</v>
      </c>
      <c r="D76" s="11" t="s">
        <v>159</v>
      </c>
      <c r="E76" s="26" t="s">
        <v>178</v>
      </c>
      <c r="F76" s="9"/>
      <c r="G76" s="10"/>
    </row>
    <row r="77" spans="1:7" ht="27.6" x14ac:dyDescent="0.3">
      <c r="A77" s="112">
        <v>4.5999999999999996</v>
      </c>
      <c r="B77" s="11" t="s">
        <v>146</v>
      </c>
      <c r="C77" s="8" t="s">
        <v>1</v>
      </c>
      <c r="D77" s="11" t="s">
        <v>161</v>
      </c>
      <c r="E77" s="115"/>
      <c r="F77" s="9"/>
      <c r="G77" s="10"/>
    </row>
    <row r="78" spans="1:7" ht="41.4" x14ac:dyDescent="0.3">
      <c r="A78" s="112">
        <v>4.7</v>
      </c>
      <c r="B78" s="11" t="s">
        <v>160</v>
      </c>
      <c r="C78" s="8" t="s">
        <v>1</v>
      </c>
      <c r="D78" s="11" t="s">
        <v>162</v>
      </c>
      <c r="E78" s="115"/>
      <c r="F78" s="9"/>
      <c r="G78" s="10"/>
    </row>
    <row r="79" spans="1:7" ht="55.2" x14ac:dyDescent="0.3">
      <c r="A79" s="112">
        <v>4.8</v>
      </c>
      <c r="B79" s="11" t="s">
        <v>145</v>
      </c>
      <c r="C79" s="8" t="s">
        <v>1</v>
      </c>
      <c r="D79" s="94" t="s">
        <v>138</v>
      </c>
      <c r="E79" s="115"/>
      <c r="F79" s="9"/>
      <c r="G79" s="10"/>
    </row>
    <row r="80" spans="1:7" ht="41.4" x14ac:dyDescent="0.3">
      <c r="A80" s="111">
        <v>4.9000000000000004</v>
      </c>
      <c r="B80" s="12" t="s">
        <v>148</v>
      </c>
      <c r="C80" s="8" t="s">
        <v>1</v>
      </c>
      <c r="D80" s="94" t="s">
        <v>138</v>
      </c>
      <c r="E80" s="115"/>
      <c r="F80" s="9"/>
      <c r="G80" s="10"/>
    </row>
    <row r="81" spans="1:8" ht="41.4" x14ac:dyDescent="0.3">
      <c r="A81" s="114">
        <v>4.0999999999999996</v>
      </c>
      <c r="B81" s="12" t="s">
        <v>149</v>
      </c>
      <c r="C81" s="8" t="s">
        <v>1</v>
      </c>
      <c r="D81" s="7" t="s">
        <v>143</v>
      </c>
      <c r="E81" s="115"/>
      <c r="F81" s="9"/>
      <c r="G81" s="10"/>
    </row>
    <row r="82" spans="1:8" x14ac:dyDescent="0.3">
      <c r="A82" s="123" t="s">
        <v>151</v>
      </c>
      <c r="B82" s="123"/>
      <c r="C82" s="123"/>
      <c r="D82" s="123"/>
      <c r="E82" s="62">
        <f>SUM(E71:E81)</f>
        <v>0</v>
      </c>
      <c r="F82" s="124" t="s">
        <v>122</v>
      </c>
      <c r="G82" s="125"/>
    </row>
    <row r="83" spans="1:8" x14ac:dyDescent="0.3">
      <c r="A83" s="123" t="s">
        <v>120</v>
      </c>
      <c r="B83" s="123"/>
      <c r="C83" s="123"/>
      <c r="D83" s="123"/>
      <c r="E83" s="62">
        <f>((COUNTA(A72:A74, A77:A81)*2))</f>
        <v>16</v>
      </c>
      <c r="F83" s="126"/>
      <c r="G83" s="127"/>
    </row>
    <row r="84" spans="1:8" x14ac:dyDescent="0.3">
      <c r="A84" s="123" t="s">
        <v>125</v>
      </c>
      <c r="B84" s="123"/>
      <c r="C84" s="123"/>
      <c r="D84" s="123"/>
      <c r="E84" s="80">
        <f>E82/E83</f>
        <v>0</v>
      </c>
      <c r="F84" s="128"/>
      <c r="G84" s="129"/>
    </row>
    <row r="85" spans="1:8" x14ac:dyDescent="0.3">
      <c r="A85" s="85"/>
      <c r="B85" s="86"/>
      <c r="C85" s="86"/>
      <c r="D85" s="86"/>
      <c r="E85" s="87"/>
      <c r="F85" s="88"/>
      <c r="G85" s="88"/>
    </row>
    <row r="86" spans="1:8" ht="15.6" x14ac:dyDescent="0.3">
      <c r="A86" s="53" t="s">
        <v>91</v>
      </c>
      <c r="B86" s="38"/>
      <c r="C86" s="38"/>
      <c r="D86" s="38"/>
      <c r="E86" s="38"/>
      <c r="F86" s="38"/>
      <c r="G86" s="35"/>
    </row>
    <row r="87" spans="1:8" x14ac:dyDescent="0.3">
      <c r="A87" s="116"/>
      <c r="B87" s="117"/>
      <c r="C87" s="117"/>
      <c r="D87" s="117"/>
      <c r="E87" s="117"/>
      <c r="F87" s="117"/>
      <c r="G87" s="118"/>
    </row>
    <row r="88" spans="1:8" x14ac:dyDescent="0.3">
      <c r="A88" s="119"/>
      <c r="B88" s="120"/>
      <c r="C88" s="120"/>
      <c r="D88" s="120"/>
      <c r="E88" s="120"/>
      <c r="F88" s="120"/>
      <c r="G88" s="121"/>
    </row>
    <row r="89" spans="1:8" x14ac:dyDescent="0.3">
      <c r="A89" s="84"/>
      <c r="B89" s="84"/>
      <c r="C89" s="84"/>
      <c r="D89" s="84"/>
      <c r="E89" s="84"/>
      <c r="F89" s="84"/>
      <c r="G89" s="84"/>
    </row>
    <row r="90" spans="1:8" ht="15.6" x14ac:dyDescent="0.3">
      <c r="A90" s="53" t="s">
        <v>123</v>
      </c>
      <c r="B90" s="38"/>
      <c r="C90" s="38"/>
      <c r="D90" s="38"/>
      <c r="E90" s="38"/>
      <c r="F90" s="38"/>
      <c r="G90" s="35"/>
    </row>
    <row r="91" spans="1:8" x14ac:dyDescent="0.3">
      <c r="A91" s="116"/>
      <c r="B91" s="117"/>
      <c r="C91" s="117"/>
      <c r="D91" s="117"/>
      <c r="E91" s="117"/>
      <c r="F91" s="117"/>
      <c r="G91" s="118"/>
    </row>
    <row r="92" spans="1:8" x14ac:dyDescent="0.3">
      <c r="A92" s="119"/>
      <c r="B92" s="120"/>
      <c r="C92" s="120"/>
      <c r="D92" s="120"/>
      <c r="E92" s="120"/>
      <c r="F92" s="120"/>
      <c r="G92" s="121"/>
    </row>
    <row r="93" spans="1:8" x14ac:dyDescent="0.3">
      <c r="A93" s="84"/>
      <c r="B93" s="84"/>
      <c r="C93" s="84"/>
      <c r="D93" s="84"/>
      <c r="E93" s="84"/>
      <c r="F93" s="84"/>
      <c r="G93" s="84"/>
    </row>
    <row r="94" spans="1:8" s="2" customFormat="1" ht="25.5" customHeight="1" x14ac:dyDescent="0.3">
      <c r="A94" s="53" t="s">
        <v>93</v>
      </c>
      <c r="B94" s="38"/>
      <c r="C94" s="38"/>
      <c r="D94" s="38"/>
      <c r="E94" s="38"/>
      <c r="F94" s="38"/>
      <c r="G94" s="35"/>
      <c r="H94" s="5"/>
    </row>
    <row r="95" spans="1:8" s="3" customFormat="1" ht="15" customHeight="1" x14ac:dyDescent="0.3">
      <c r="A95" s="116"/>
      <c r="B95" s="117"/>
      <c r="C95" s="117"/>
      <c r="D95" s="117"/>
      <c r="E95" s="117"/>
      <c r="F95" s="117"/>
      <c r="G95" s="118"/>
      <c r="H95" s="4"/>
    </row>
    <row r="96" spans="1:8" x14ac:dyDescent="0.3">
      <c r="A96" s="119"/>
      <c r="B96" s="120"/>
      <c r="C96" s="120"/>
      <c r="D96" s="120"/>
      <c r="E96" s="120"/>
      <c r="F96" s="120"/>
      <c r="G96" s="121"/>
    </row>
    <row r="97" spans="1:7" x14ac:dyDescent="0.3">
      <c r="A97" s="69"/>
      <c r="B97" s="96"/>
      <c r="C97" s="69"/>
      <c r="D97" s="96"/>
      <c r="E97" s="69"/>
      <c r="F97" s="96"/>
      <c r="G97" s="69"/>
    </row>
    <row r="98" spans="1:7" ht="15.6" x14ac:dyDescent="0.3">
      <c r="A98" s="98" t="s">
        <v>153</v>
      </c>
      <c r="B98" s="64"/>
      <c r="C98" s="99">
        <f>C105/C106</f>
        <v>0</v>
      </c>
      <c r="D98" s="63"/>
    </row>
    <row r="99" spans="1:7" ht="15.6" x14ac:dyDescent="0.3">
      <c r="A99" s="28"/>
      <c r="B99" s="100" t="str">
        <f>A16</f>
        <v>SECTION 1 TOTAL POINTS:</v>
      </c>
      <c r="C99" s="101">
        <f>E16</f>
        <v>0</v>
      </c>
      <c r="D99" s="102">
        <f>E18</f>
        <v>0</v>
      </c>
    </row>
    <row r="100" spans="1:7" ht="15.6" x14ac:dyDescent="0.3">
      <c r="A100" s="28"/>
      <c r="B100" s="100" t="str">
        <f>A35</f>
        <v>SECTION 2 TOTAL POINTS:</v>
      </c>
      <c r="C100" s="101">
        <f>E35</f>
        <v>0</v>
      </c>
      <c r="D100" s="102">
        <f>E37</f>
        <v>0</v>
      </c>
    </row>
    <row r="101" spans="1:7" ht="15.6" x14ac:dyDescent="0.3">
      <c r="A101" s="28"/>
      <c r="B101" s="100" t="str">
        <f>A55</f>
        <v>SECTION 3 TOTAL POINTS:</v>
      </c>
      <c r="C101" s="101">
        <f>E55</f>
        <v>0</v>
      </c>
      <c r="D101" s="102">
        <f>E57</f>
        <v>0</v>
      </c>
    </row>
    <row r="102" spans="1:7" ht="15.6" x14ac:dyDescent="0.3">
      <c r="A102" s="28"/>
      <c r="B102" s="100" t="str">
        <f>A82</f>
        <v>SECTION 4 TOTAL POINTS:</v>
      </c>
      <c r="C102" s="101">
        <f>E82</f>
        <v>0</v>
      </c>
      <c r="D102" s="102">
        <f>E84</f>
        <v>0</v>
      </c>
    </row>
    <row r="103" spans="1:7" ht="15.6" x14ac:dyDescent="0.3">
      <c r="A103" s="28"/>
      <c r="B103" s="100" t="s">
        <v>156</v>
      </c>
      <c r="C103" s="101">
        <f>'2-DYTUR ONLY'!E17</f>
        <v>0</v>
      </c>
      <c r="D103" s="102">
        <f>'2-DYTUR ONLY'!E19</f>
        <v>0</v>
      </c>
    </row>
    <row r="104" spans="1:7" ht="15.6" x14ac:dyDescent="0.3">
      <c r="A104" s="28"/>
      <c r="B104" s="100"/>
      <c r="C104" s="101"/>
      <c r="D104" s="102"/>
    </row>
    <row r="105" spans="1:7" ht="15.6" x14ac:dyDescent="0.3">
      <c r="A105" s="28"/>
      <c r="B105" s="103" t="s">
        <v>154</v>
      </c>
      <c r="C105" s="29">
        <f>SUM(C99:C102)</f>
        <v>0</v>
      </c>
      <c r="D105" s="63"/>
    </row>
    <row r="106" spans="1:7" ht="15.6" x14ac:dyDescent="0.3">
      <c r="A106" s="28"/>
      <c r="B106" s="103" t="s">
        <v>155</v>
      </c>
      <c r="C106" s="29">
        <f>E17+E36+E56+E83+'2-DYTUR ONLY'!E18</f>
        <v>62</v>
      </c>
      <c r="D106" s="63"/>
    </row>
  </sheetData>
  <customSheetViews>
    <customSheetView guid="{85A7D722-45DF-450A-A6DD-88A3F0B133A2}">
      <selection activeCell="A3" sqref="A3:D3"/>
      <rowBreaks count="4" manualBreakCount="4">
        <brk id="27" max="16383" man="1"/>
        <brk id="38" max="16383" man="1"/>
        <brk id="57" max="16383" man="1"/>
        <brk id="71" max="16383" man="1"/>
      </rowBreaks>
      <pageMargins left="0.5" right="0.5" top="0.5" bottom="0.5" header="0.3" footer="0.3"/>
      <pageSetup orientation="landscape" horizontalDpi="1200" verticalDpi="1200" r:id="rId1"/>
    </customSheetView>
    <customSheetView guid="{695573E4-0F12-4C76-ACD3-6518984A40BB}">
      <pane ySplit="5" topLeftCell="A39" activePane="bottomLeft" state="frozen"/>
      <selection pane="bottomLeft" activeCell="B5" sqref="B5"/>
      <rowBreaks count="4" manualBreakCount="4">
        <brk id="27" max="16383" man="1"/>
        <brk id="38" max="16383" man="1"/>
        <brk id="55" max="16383" man="1"/>
        <brk id="70" max="16383" man="1"/>
      </rowBreaks>
      <pageMargins left="0.5" right="0.5" top="0.5" bottom="0.5" header="0.3" footer="0.3"/>
      <pageSetup orientation="landscape" horizontalDpi="1200" verticalDpi="1200" r:id="rId2"/>
    </customSheetView>
  </customSheetViews>
  <mergeCells count="32">
    <mergeCell ref="A25:G26"/>
    <mergeCell ref="A6:B6"/>
    <mergeCell ref="A16:D16"/>
    <mergeCell ref="F16:G18"/>
    <mergeCell ref="A17:D17"/>
    <mergeCell ref="A18:D18"/>
    <mergeCell ref="A21:G22"/>
    <mergeCell ref="A29:G30"/>
    <mergeCell ref="A32:B32"/>
    <mergeCell ref="A35:D35"/>
    <mergeCell ref="F35:G37"/>
    <mergeCell ref="A36:D36"/>
    <mergeCell ref="A37:D37"/>
    <mergeCell ref="A40:G41"/>
    <mergeCell ref="A44:G45"/>
    <mergeCell ref="A48:G49"/>
    <mergeCell ref="A51:B51"/>
    <mergeCell ref="A55:D55"/>
    <mergeCell ref="F55:G57"/>
    <mergeCell ref="A56:D56"/>
    <mergeCell ref="A57:D57"/>
    <mergeCell ref="A87:G88"/>
    <mergeCell ref="A91:G92"/>
    <mergeCell ref="A95:G96"/>
    <mergeCell ref="A60:G61"/>
    <mergeCell ref="A64:G65"/>
    <mergeCell ref="A68:G69"/>
    <mergeCell ref="A71:B71"/>
    <mergeCell ref="A82:D82"/>
    <mergeCell ref="F82:G84"/>
    <mergeCell ref="A83:D83"/>
    <mergeCell ref="A84:D84"/>
  </mergeCells>
  <pageMargins left="0.5" right="0.5" top="0.5" bottom="0.5" header="0.3" footer="0.3"/>
  <pageSetup orientation="landscape" horizontalDpi="1200" verticalDpi="1200" r:id="rId3"/>
  <rowBreaks count="2" manualBreakCount="2">
    <brk id="20" max="16383" man="1"/>
    <brk id="93" max="16383" man="1"/>
  </rowBreaks>
  <ignoredErrors>
    <ignoredError sqref="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ED79-828B-42C3-BD9C-B2F944C92FE1}">
  <dimension ref="A1:G31"/>
  <sheetViews>
    <sheetView workbookViewId="0">
      <selection activeCell="A6" sqref="A6:E6"/>
    </sheetView>
  </sheetViews>
  <sheetFormatPr defaultRowHeight="14.4" x14ac:dyDescent="0.3"/>
  <cols>
    <col min="1" max="1" width="5.77734375" customWidth="1"/>
    <col min="2" max="2" width="35.21875" customWidth="1"/>
    <col min="3" max="3" width="17.109375" customWidth="1"/>
    <col min="4" max="4" width="22.44140625" customWidth="1"/>
    <col min="5" max="5" width="16" customWidth="1"/>
    <col min="6" max="6" width="34.44140625" customWidth="1"/>
    <col min="7" max="7" width="47.77734375" customWidth="1"/>
    <col min="8" max="8" width="25.109375" customWidth="1"/>
  </cols>
  <sheetData>
    <row r="1" spans="1:7" ht="18" x14ac:dyDescent="0.35">
      <c r="A1" s="32" t="s">
        <v>9</v>
      </c>
      <c r="B1" s="33"/>
      <c r="C1" s="55"/>
      <c r="D1" s="33"/>
      <c r="E1" s="56"/>
      <c r="F1" s="56"/>
      <c r="G1" s="41"/>
    </row>
    <row r="2" spans="1:7" ht="15.6" x14ac:dyDescent="0.3">
      <c r="A2" s="34"/>
      <c r="B2" s="37" t="s">
        <v>29</v>
      </c>
      <c r="C2" s="49"/>
      <c r="D2" s="57"/>
      <c r="E2" s="57"/>
      <c r="F2" s="59" t="s">
        <v>11</v>
      </c>
      <c r="G2" s="45"/>
    </row>
    <row r="3" spans="1:7" ht="15.6" x14ac:dyDescent="0.3">
      <c r="A3" s="36"/>
      <c r="B3" s="35" t="s">
        <v>12</v>
      </c>
      <c r="C3" s="49"/>
      <c r="D3" s="58"/>
      <c r="E3" s="58"/>
      <c r="F3" s="59" t="s">
        <v>31</v>
      </c>
      <c r="G3" s="46"/>
    </row>
    <row r="4" spans="1:7" ht="15.6" x14ac:dyDescent="0.3">
      <c r="A4" s="34"/>
      <c r="B4" s="37" t="s">
        <v>0</v>
      </c>
      <c r="C4" s="49"/>
      <c r="D4" s="57"/>
      <c r="E4" s="57"/>
      <c r="F4" s="59" t="s">
        <v>10</v>
      </c>
      <c r="G4" s="45"/>
    </row>
    <row r="5" spans="1:7" ht="15.6" x14ac:dyDescent="0.3">
      <c r="A5" s="81"/>
      <c r="B5" s="82"/>
      <c r="C5" s="81"/>
      <c r="D5" s="82"/>
      <c r="E5" s="83"/>
      <c r="F5" s="84"/>
      <c r="G5" s="84"/>
    </row>
    <row r="6" spans="1:7" ht="51.6" x14ac:dyDescent="0.3">
      <c r="A6" s="130" t="s">
        <v>28</v>
      </c>
      <c r="B6" s="130"/>
      <c r="C6" s="108" t="s">
        <v>6</v>
      </c>
      <c r="D6" s="108" t="s">
        <v>16</v>
      </c>
      <c r="E6" s="108" t="s">
        <v>30</v>
      </c>
      <c r="F6" s="15" t="s">
        <v>3</v>
      </c>
      <c r="G6" s="16" t="s">
        <v>5</v>
      </c>
    </row>
    <row r="7" spans="1:7" ht="55.2" x14ac:dyDescent="0.3">
      <c r="A7" s="6">
        <v>5.0999999999999996</v>
      </c>
      <c r="B7" s="14" t="s">
        <v>101</v>
      </c>
      <c r="C7" s="6" t="s">
        <v>1</v>
      </c>
      <c r="D7" s="14" t="s">
        <v>102</v>
      </c>
      <c r="E7" s="76"/>
      <c r="F7" s="9"/>
      <c r="G7" s="68"/>
    </row>
    <row r="8" spans="1:7" ht="69" x14ac:dyDescent="0.3">
      <c r="A8" s="6">
        <v>5.2</v>
      </c>
      <c r="B8" s="14" t="s">
        <v>106</v>
      </c>
      <c r="C8" s="6" t="s">
        <v>1</v>
      </c>
      <c r="D8" s="14" t="s">
        <v>103</v>
      </c>
      <c r="E8" s="76"/>
      <c r="F8" s="9"/>
      <c r="G8" s="68"/>
    </row>
    <row r="9" spans="1:7" ht="41.4" x14ac:dyDescent="0.3">
      <c r="A9" s="6">
        <v>5.3</v>
      </c>
      <c r="B9" s="14" t="s">
        <v>107</v>
      </c>
      <c r="C9" s="6" t="s">
        <v>1</v>
      </c>
      <c r="D9" s="14" t="s">
        <v>108</v>
      </c>
      <c r="E9" s="76"/>
      <c r="F9" s="9"/>
      <c r="G9" s="68"/>
    </row>
    <row r="10" spans="1:7" ht="82.8" x14ac:dyDescent="0.3">
      <c r="A10" s="6">
        <v>5.4</v>
      </c>
      <c r="B10" s="14" t="s">
        <v>109</v>
      </c>
      <c r="C10" s="6" t="s">
        <v>1</v>
      </c>
      <c r="D10" s="14" t="s">
        <v>105</v>
      </c>
      <c r="E10" s="76"/>
      <c r="F10" s="9"/>
      <c r="G10" s="68"/>
    </row>
    <row r="11" spans="1:7" ht="82.8" x14ac:dyDescent="0.3">
      <c r="A11" s="6">
        <v>5.5</v>
      </c>
      <c r="B11" s="12" t="s">
        <v>110</v>
      </c>
      <c r="C11" s="6" t="s">
        <v>1</v>
      </c>
      <c r="D11" s="14" t="s">
        <v>104</v>
      </c>
      <c r="E11" s="76"/>
      <c r="F11" s="9"/>
      <c r="G11" s="68"/>
    </row>
    <row r="12" spans="1:7" ht="55.2" x14ac:dyDescent="0.3">
      <c r="A12" s="6">
        <v>5.6</v>
      </c>
      <c r="B12" s="14" t="s">
        <v>111</v>
      </c>
      <c r="C12" s="6" t="s">
        <v>1</v>
      </c>
      <c r="D12" s="14" t="s">
        <v>112</v>
      </c>
      <c r="E12" s="76"/>
      <c r="F12" s="9"/>
      <c r="G12" s="68"/>
    </row>
    <row r="13" spans="1:7" ht="69" x14ac:dyDescent="0.3">
      <c r="A13" s="6">
        <v>5.7</v>
      </c>
      <c r="B13" s="12" t="s">
        <v>168</v>
      </c>
      <c r="C13" s="6" t="s">
        <v>1</v>
      </c>
      <c r="D13" s="12" t="s">
        <v>113</v>
      </c>
      <c r="E13" s="76"/>
      <c r="F13" s="9"/>
      <c r="G13" s="68"/>
    </row>
    <row r="14" spans="1:7" ht="69" x14ac:dyDescent="0.3">
      <c r="A14" s="6">
        <v>5.8</v>
      </c>
      <c r="B14" s="77" t="s">
        <v>114</v>
      </c>
      <c r="C14" s="6" t="s">
        <v>1</v>
      </c>
      <c r="D14" s="12" t="s">
        <v>115</v>
      </c>
      <c r="E14" s="76"/>
      <c r="F14" s="9"/>
      <c r="G14" s="68"/>
    </row>
    <row r="15" spans="1:7" ht="41.4" x14ac:dyDescent="0.3">
      <c r="A15" s="6">
        <v>5.9</v>
      </c>
      <c r="B15" s="12" t="s">
        <v>116</v>
      </c>
      <c r="C15" s="6" t="s">
        <v>1</v>
      </c>
      <c r="D15" s="7" t="s">
        <v>117</v>
      </c>
      <c r="E15" s="76"/>
      <c r="F15" s="9"/>
      <c r="G15" s="79"/>
    </row>
    <row r="16" spans="1:7" s="3" customFormat="1" ht="27.6" x14ac:dyDescent="0.3">
      <c r="A16" s="78">
        <v>5.0999999999999996</v>
      </c>
      <c r="B16" s="77" t="s">
        <v>169</v>
      </c>
      <c r="C16" s="8" t="s">
        <v>1</v>
      </c>
      <c r="D16" s="12" t="s">
        <v>118</v>
      </c>
      <c r="E16" s="76"/>
      <c r="F16" s="9"/>
      <c r="G16" s="79"/>
    </row>
    <row r="17" spans="1:7" x14ac:dyDescent="0.3">
      <c r="A17" s="123" t="s">
        <v>121</v>
      </c>
      <c r="B17" s="123"/>
      <c r="C17" s="123"/>
      <c r="D17" s="123"/>
      <c r="E17" s="62">
        <f>SUM(E7:E16)</f>
        <v>0</v>
      </c>
      <c r="F17" s="124" t="s">
        <v>122</v>
      </c>
      <c r="G17" s="125"/>
    </row>
    <row r="18" spans="1:7" x14ac:dyDescent="0.3">
      <c r="A18" s="123" t="s">
        <v>120</v>
      </c>
      <c r="B18" s="123"/>
      <c r="C18" s="123"/>
      <c r="D18" s="123"/>
      <c r="E18" s="62">
        <v>20</v>
      </c>
      <c r="F18" s="126"/>
      <c r="G18" s="127"/>
    </row>
    <row r="19" spans="1:7" x14ac:dyDescent="0.3">
      <c r="A19" s="123" t="s">
        <v>119</v>
      </c>
      <c r="B19" s="123"/>
      <c r="C19" s="123"/>
      <c r="D19" s="123"/>
      <c r="E19" s="80">
        <f>E17/E18</f>
        <v>0</v>
      </c>
      <c r="F19" s="128"/>
      <c r="G19" s="129"/>
    </row>
    <row r="20" spans="1:7" s="61" customFormat="1" x14ac:dyDescent="0.3">
      <c r="A20" s="85"/>
      <c r="B20" s="86"/>
      <c r="C20" s="86"/>
      <c r="D20" s="86"/>
      <c r="E20" s="87"/>
      <c r="F20" s="88"/>
      <c r="G20" s="88"/>
    </row>
    <row r="21" spans="1:7" ht="15.6" x14ac:dyDescent="0.3">
      <c r="A21" s="53" t="s">
        <v>91</v>
      </c>
      <c r="B21" s="38"/>
      <c r="C21" s="38"/>
      <c r="D21" s="38"/>
      <c r="E21" s="38"/>
      <c r="F21" s="38"/>
      <c r="G21" s="35"/>
    </row>
    <row r="22" spans="1:7" x14ac:dyDescent="0.3">
      <c r="A22" s="116"/>
      <c r="B22" s="117"/>
      <c r="C22" s="117"/>
      <c r="D22" s="117"/>
      <c r="E22" s="117"/>
      <c r="F22" s="117"/>
      <c r="G22" s="118"/>
    </row>
    <row r="23" spans="1:7" x14ac:dyDescent="0.3">
      <c r="A23" s="119"/>
      <c r="B23" s="120"/>
      <c r="C23" s="120"/>
      <c r="D23" s="120"/>
      <c r="E23" s="120"/>
      <c r="F23" s="120"/>
      <c r="G23" s="121"/>
    </row>
    <row r="24" spans="1:7" x14ac:dyDescent="0.3">
      <c r="A24" s="84"/>
      <c r="B24" s="84"/>
      <c r="C24" s="84"/>
      <c r="D24" s="84"/>
      <c r="E24" s="84"/>
      <c r="F24" s="84"/>
      <c r="G24" s="84"/>
    </row>
    <row r="25" spans="1:7" ht="15.6" x14ac:dyDescent="0.3">
      <c r="A25" s="53" t="s">
        <v>123</v>
      </c>
      <c r="B25" s="38"/>
      <c r="C25" s="38"/>
      <c r="D25" s="38"/>
      <c r="E25" s="38"/>
      <c r="F25" s="38"/>
      <c r="G25" s="35"/>
    </row>
    <row r="26" spans="1:7" x14ac:dyDescent="0.3">
      <c r="A26" s="116"/>
      <c r="B26" s="117"/>
      <c r="C26" s="117"/>
      <c r="D26" s="117"/>
      <c r="E26" s="117"/>
      <c r="F26" s="117"/>
      <c r="G26" s="118"/>
    </row>
    <row r="27" spans="1:7" x14ac:dyDescent="0.3">
      <c r="A27" s="119"/>
      <c r="B27" s="120"/>
      <c r="C27" s="120"/>
      <c r="D27" s="120"/>
      <c r="E27" s="120"/>
      <c r="F27" s="120"/>
      <c r="G27" s="121"/>
    </row>
    <row r="28" spans="1:7" x14ac:dyDescent="0.3">
      <c r="A28" s="84"/>
      <c r="B28" s="84"/>
      <c r="C28" s="84"/>
      <c r="D28" s="84"/>
      <c r="E28" s="84"/>
      <c r="F28" s="84"/>
      <c r="G28" s="84"/>
    </row>
    <row r="29" spans="1:7" ht="15.6" x14ac:dyDescent="0.3">
      <c r="A29" s="53" t="s">
        <v>93</v>
      </c>
      <c r="B29" s="38"/>
      <c r="C29" s="38"/>
      <c r="D29" s="38"/>
      <c r="E29" s="38"/>
      <c r="F29" s="38"/>
      <c r="G29" s="35"/>
    </row>
    <row r="30" spans="1:7" x14ac:dyDescent="0.3">
      <c r="A30" s="116"/>
      <c r="B30" s="117"/>
      <c r="C30" s="117"/>
      <c r="D30" s="117"/>
      <c r="E30" s="117"/>
      <c r="F30" s="117"/>
      <c r="G30" s="118"/>
    </row>
    <row r="31" spans="1:7" x14ac:dyDescent="0.3">
      <c r="A31" s="119"/>
      <c r="B31" s="120"/>
      <c r="C31" s="120"/>
      <c r="D31" s="120"/>
      <c r="E31" s="120"/>
      <c r="F31" s="120"/>
      <c r="G31" s="121"/>
    </row>
  </sheetData>
  <customSheetViews>
    <customSheetView guid="{85A7D722-45DF-450A-A6DD-88A3F0B133A2}">
      <selection activeCell="C4" sqref="C4"/>
      <pageMargins left="0.7" right="0.7" top="0.75" bottom="0.75" header="0.3" footer="0.3"/>
    </customSheetView>
  </customSheetViews>
  <mergeCells count="8">
    <mergeCell ref="A6:B6"/>
    <mergeCell ref="A22:G23"/>
    <mergeCell ref="A26:G27"/>
    <mergeCell ref="A30:G31"/>
    <mergeCell ref="A17:D17"/>
    <mergeCell ref="A18:D18"/>
    <mergeCell ref="A19:D19"/>
    <mergeCell ref="F17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showRuler="0" zoomScaleNormal="100" workbookViewId="0">
      <selection activeCell="A6" sqref="A6:B6"/>
    </sheetView>
  </sheetViews>
  <sheetFormatPr defaultRowHeight="14.4" x14ac:dyDescent="0.3"/>
  <cols>
    <col min="1" max="1" width="5.77734375" customWidth="1"/>
    <col min="2" max="2" width="35.21875" customWidth="1"/>
    <col min="3" max="3" width="17.109375" customWidth="1"/>
    <col min="4" max="4" width="22.44140625" customWidth="1"/>
    <col min="5" max="5" width="16" customWidth="1"/>
    <col min="6" max="7" width="11.77734375" customWidth="1"/>
    <col min="8" max="8" width="13.109375" customWidth="1"/>
    <col min="9" max="9" width="25.109375" customWidth="1"/>
  </cols>
  <sheetData>
    <row r="1" spans="1:9" ht="18" x14ac:dyDescent="0.35">
      <c r="A1" s="32" t="s">
        <v>94</v>
      </c>
      <c r="B1" s="33"/>
      <c r="C1" s="55"/>
      <c r="D1" s="33"/>
      <c r="E1" s="56"/>
      <c r="F1" s="56"/>
      <c r="G1" s="70"/>
      <c r="H1" s="70"/>
      <c r="I1" s="71"/>
    </row>
    <row r="2" spans="1:9" ht="15.6" x14ac:dyDescent="0.3">
      <c r="A2" s="34"/>
      <c r="B2" s="37" t="s">
        <v>29</v>
      </c>
      <c r="C2" s="49"/>
      <c r="D2" s="57"/>
      <c r="E2" s="131" t="s">
        <v>11</v>
      </c>
      <c r="F2" s="131"/>
      <c r="G2" s="132"/>
      <c r="H2" s="49"/>
      <c r="I2" s="43"/>
    </row>
    <row r="3" spans="1:9" ht="15.6" x14ac:dyDescent="0.3">
      <c r="A3" s="36"/>
      <c r="B3" s="35" t="s">
        <v>12</v>
      </c>
      <c r="C3" s="49"/>
      <c r="D3" s="58"/>
      <c r="E3" s="131" t="s">
        <v>31</v>
      </c>
      <c r="F3" s="131"/>
      <c r="G3" s="131"/>
      <c r="H3" s="49"/>
      <c r="I3" s="44"/>
    </row>
    <row r="4" spans="1:9" ht="15.6" x14ac:dyDescent="0.3">
      <c r="A4" s="34"/>
      <c r="B4" s="37" t="s">
        <v>0</v>
      </c>
      <c r="C4" s="49"/>
      <c r="D4" s="57"/>
      <c r="E4" s="131" t="s">
        <v>10</v>
      </c>
      <c r="F4" s="131"/>
      <c r="G4" s="131"/>
      <c r="H4" s="49"/>
      <c r="I4" s="43"/>
    </row>
    <row r="5" spans="1:9" x14ac:dyDescent="0.3">
      <c r="A5" s="84"/>
      <c r="B5" s="84"/>
      <c r="C5" s="84"/>
      <c r="D5" s="84"/>
      <c r="E5" s="84"/>
      <c r="F5" s="84"/>
      <c r="G5" s="84"/>
      <c r="H5" s="84"/>
      <c r="I5" s="84"/>
    </row>
    <row r="6" spans="1:9" s="66" customFormat="1" ht="35.4" customHeight="1" x14ac:dyDescent="0.3">
      <c r="A6" s="110" t="s">
        <v>95</v>
      </c>
      <c r="B6" s="110" t="s">
        <v>96</v>
      </c>
      <c r="C6" s="146" t="s">
        <v>98</v>
      </c>
      <c r="D6" s="147"/>
      <c r="E6" s="148"/>
      <c r="F6" s="145" t="s">
        <v>97</v>
      </c>
      <c r="G6" s="145"/>
      <c r="H6" s="16" t="s">
        <v>99</v>
      </c>
      <c r="I6" s="16" t="s">
        <v>5</v>
      </c>
    </row>
    <row r="7" spans="1:9" s="18" customFormat="1" ht="20.399999999999999" customHeight="1" x14ac:dyDescent="0.3">
      <c r="A7" s="63"/>
      <c r="B7" s="63"/>
      <c r="C7" s="142"/>
      <c r="D7" s="143"/>
      <c r="E7" s="144"/>
      <c r="F7" s="65" t="s">
        <v>61</v>
      </c>
      <c r="G7" s="65" t="s">
        <v>62</v>
      </c>
      <c r="H7" s="67"/>
      <c r="I7" s="67"/>
    </row>
    <row r="8" spans="1:9" ht="20.399999999999999" customHeight="1" x14ac:dyDescent="0.3">
      <c r="A8" s="63"/>
      <c r="B8" s="63"/>
      <c r="C8" s="142"/>
      <c r="D8" s="143"/>
      <c r="E8" s="144"/>
      <c r="F8" s="65" t="s">
        <v>61</v>
      </c>
      <c r="G8" s="65" t="s">
        <v>62</v>
      </c>
      <c r="H8" s="67"/>
      <c r="I8" s="67"/>
    </row>
    <row r="9" spans="1:9" ht="20.399999999999999" customHeight="1" x14ac:dyDescent="0.3">
      <c r="A9" s="63"/>
      <c r="B9" s="63"/>
      <c r="C9" s="142"/>
      <c r="D9" s="143"/>
      <c r="E9" s="144"/>
      <c r="F9" s="65" t="s">
        <v>61</v>
      </c>
      <c r="G9" s="65" t="s">
        <v>62</v>
      </c>
      <c r="H9" s="67"/>
      <c r="I9" s="67"/>
    </row>
    <row r="10" spans="1:9" ht="20.399999999999999" customHeight="1" x14ac:dyDescent="0.3">
      <c r="A10" s="63"/>
      <c r="B10" s="63"/>
      <c r="C10" s="142"/>
      <c r="D10" s="143"/>
      <c r="E10" s="144"/>
      <c r="F10" s="65" t="s">
        <v>61</v>
      </c>
      <c r="G10" s="65" t="s">
        <v>62</v>
      </c>
      <c r="H10" s="67"/>
      <c r="I10" s="67"/>
    </row>
    <row r="11" spans="1:9" ht="20.399999999999999" customHeight="1" x14ac:dyDescent="0.3">
      <c r="A11" s="63"/>
      <c r="B11" s="63"/>
      <c r="C11" s="142"/>
      <c r="D11" s="143"/>
      <c r="E11" s="144"/>
      <c r="F11" s="65" t="s">
        <v>61</v>
      </c>
      <c r="G11" s="65" t="s">
        <v>62</v>
      </c>
      <c r="H11" s="67"/>
      <c r="I11" s="67"/>
    </row>
    <row r="12" spans="1:9" ht="20.399999999999999" customHeight="1" x14ac:dyDescent="0.3">
      <c r="A12" s="63"/>
      <c r="B12" s="63"/>
      <c r="C12" s="142"/>
      <c r="D12" s="143"/>
      <c r="E12" s="144"/>
      <c r="F12" s="65" t="s">
        <v>61</v>
      </c>
      <c r="G12" s="65" t="s">
        <v>62</v>
      </c>
      <c r="H12" s="67"/>
      <c r="I12" s="67"/>
    </row>
    <row r="13" spans="1:9" x14ac:dyDescent="0.3">
      <c r="A13" s="84"/>
      <c r="B13" s="84"/>
      <c r="C13" s="84"/>
      <c r="D13" s="84"/>
      <c r="E13" s="84"/>
      <c r="F13" s="84"/>
      <c r="G13" s="84"/>
      <c r="H13" s="84"/>
      <c r="I13" s="84"/>
    </row>
    <row r="14" spans="1:9" ht="15.6" x14ac:dyDescent="0.3">
      <c r="A14" s="73" t="s">
        <v>100</v>
      </c>
      <c r="B14" s="74"/>
      <c r="C14" s="74"/>
      <c r="D14" s="74"/>
      <c r="E14" s="74"/>
      <c r="F14" s="74"/>
      <c r="G14" s="74"/>
      <c r="H14" s="74"/>
      <c r="I14" s="75"/>
    </row>
    <row r="15" spans="1:9" x14ac:dyDescent="0.3">
      <c r="A15" s="133"/>
      <c r="B15" s="134"/>
      <c r="C15" s="134"/>
      <c r="D15" s="134"/>
      <c r="E15" s="134"/>
      <c r="F15" s="134"/>
      <c r="G15" s="134"/>
      <c r="H15" s="134"/>
      <c r="I15" s="135"/>
    </row>
    <row r="16" spans="1:9" x14ac:dyDescent="0.3">
      <c r="A16" s="136"/>
      <c r="B16" s="137"/>
      <c r="C16" s="137"/>
      <c r="D16" s="137"/>
      <c r="E16" s="137"/>
      <c r="F16" s="137"/>
      <c r="G16" s="137"/>
      <c r="H16" s="137"/>
      <c r="I16" s="138"/>
    </row>
    <row r="17" spans="1:9" x14ac:dyDescent="0.3">
      <c r="A17" s="136"/>
      <c r="B17" s="137"/>
      <c r="C17" s="137"/>
      <c r="D17" s="137"/>
      <c r="E17" s="137"/>
      <c r="F17" s="137"/>
      <c r="G17" s="137"/>
      <c r="H17" s="137"/>
      <c r="I17" s="138"/>
    </row>
    <row r="18" spans="1:9" x14ac:dyDescent="0.3">
      <c r="A18" s="136"/>
      <c r="B18" s="137"/>
      <c r="C18" s="137"/>
      <c r="D18" s="137"/>
      <c r="E18" s="137"/>
      <c r="F18" s="137"/>
      <c r="G18" s="137"/>
      <c r="H18" s="137"/>
      <c r="I18" s="138"/>
    </row>
    <row r="19" spans="1:9" x14ac:dyDescent="0.3">
      <c r="A19" s="139"/>
      <c r="B19" s="140"/>
      <c r="C19" s="140"/>
      <c r="D19" s="140"/>
      <c r="E19" s="140"/>
      <c r="F19" s="140"/>
      <c r="G19" s="140"/>
      <c r="H19" s="140"/>
      <c r="I19" s="141"/>
    </row>
  </sheetData>
  <sheetProtection selectLockedCells="1" selectUnlockedCells="1"/>
  <customSheetViews>
    <customSheetView guid="{85A7D722-45DF-450A-A6DD-88A3F0B133A2}" showPageBreaks="1" view="pageLayout" topLeftCell="A4">
      <selection activeCell="A19" sqref="A19:E19"/>
      <pageMargins left="0.7" right="0.7" top="0.75" bottom="0.75" header="0.3" footer="0.3"/>
      <pageSetup orientation="landscape" horizontalDpi="1200" verticalDpi="1200" r:id="rId1"/>
      <headerFooter>
        <oddHeader xml:space="preserve">&amp;R2017 CAP Template
</oddHeader>
      </headerFooter>
    </customSheetView>
    <customSheetView guid="{695573E4-0F12-4C76-ACD3-6518984A40BB}" showPageBreaks="1" view="pageLayout">
      <selection sqref="A1:E1"/>
      <pageMargins left="0.7" right="0.7" top="0.75" bottom="0.75" header="0.3" footer="0.3"/>
      <pageSetup orientation="landscape" horizontalDpi="1200" verticalDpi="1200" r:id="rId2"/>
      <headerFooter>
        <oddHeader xml:space="preserve">&amp;R2017 CAP Template
</oddHeader>
      </headerFooter>
    </customSheetView>
  </customSheetViews>
  <mergeCells count="12">
    <mergeCell ref="E2:G2"/>
    <mergeCell ref="E3:G3"/>
    <mergeCell ref="E4:G4"/>
    <mergeCell ref="A15:I19"/>
    <mergeCell ref="C12:E12"/>
    <mergeCell ref="C9:E9"/>
    <mergeCell ref="C10:E10"/>
    <mergeCell ref="C11:E11"/>
    <mergeCell ref="C7:E7"/>
    <mergeCell ref="F6:G6"/>
    <mergeCell ref="C6:E6"/>
    <mergeCell ref="C8:E8"/>
  </mergeCells>
  <pageMargins left="0.7" right="0.7" top="0.75" bottom="0.75" header="0.3" footer="0.3"/>
  <pageSetup orientation="landscape" horizontalDpi="1200" verticalDpi="1200" r:id="rId3"/>
  <headerFooter>
    <oddHeader xml:space="preserve">&amp;R2017 CAP Template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3307-7AE0-4B2D-AD3A-D6BAE9ECF6E0}">
  <dimension ref="A1:F48"/>
  <sheetViews>
    <sheetView workbookViewId="0">
      <selection activeCell="B33" sqref="B33"/>
    </sheetView>
  </sheetViews>
  <sheetFormatPr defaultRowHeight="14.4" x14ac:dyDescent="0.3"/>
  <cols>
    <col min="1" max="1" width="5.77734375" customWidth="1"/>
    <col min="2" max="2" width="35.21875" customWidth="1"/>
    <col min="3" max="5" width="14.88671875" customWidth="1"/>
    <col min="6" max="6" width="47.77734375" customWidth="1"/>
  </cols>
  <sheetData>
    <row r="1" spans="1:6" ht="18" x14ac:dyDescent="0.35">
      <c r="A1" s="32" t="s">
        <v>71</v>
      </c>
      <c r="B1" s="33"/>
      <c r="C1" s="40"/>
      <c r="D1" s="40"/>
      <c r="E1" s="40"/>
      <c r="F1" s="41"/>
    </row>
    <row r="2" spans="1:6" ht="15.6" x14ac:dyDescent="0.3">
      <c r="A2" s="34"/>
      <c r="B2" s="38" t="s">
        <v>72</v>
      </c>
      <c r="C2" s="155"/>
      <c r="D2" s="156"/>
      <c r="E2" s="156"/>
      <c r="F2" s="157"/>
    </row>
    <row r="3" spans="1:6" ht="15.6" x14ac:dyDescent="0.3">
      <c r="A3" s="36"/>
      <c r="B3" s="38" t="s">
        <v>77</v>
      </c>
      <c r="C3" s="155"/>
      <c r="D3" s="156"/>
      <c r="E3" s="156"/>
      <c r="F3" s="157"/>
    </row>
    <row r="4" spans="1:6" ht="15.6" x14ac:dyDescent="0.3">
      <c r="A4" s="34"/>
      <c r="B4" s="39" t="s">
        <v>0</v>
      </c>
      <c r="C4" s="155"/>
      <c r="D4" s="156"/>
      <c r="E4" s="156"/>
      <c r="F4" s="157"/>
    </row>
    <row r="5" spans="1:6" ht="15.6" x14ac:dyDescent="0.3">
      <c r="A5" s="51"/>
      <c r="B5" s="52" t="s">
        <v>92</v>
      </c>
      <c r="C5" s="152"/>
      <c r="D5" s="153"/>
      <c r="E5" s="153"/>
      <c r="F5" s="154"/>
    </row>
    <row r="6" spans="1:6" ht="15.6" x14ac:dyDescent="0.3">
      <c r="A6" s="47"/>
      <c r="B6" s="48" t="s">
        <v>73</v>
      </c>
      <c r="C6" s="152"/>
      <c r="D6" s="153"/>
      <c r="E6" s="153"/>
      <c r="F6" s="154"/>
    </row>
    <row r="7" spans="1:6" ht="15.6" x14ac:dyDescent="0.3">
      <c r="A7" s="47"/>
      <c r="B7" s="48" t="s">
        <v>165</v>
      </c>
      <c r="C7" s="152"/>
      <c r="D7" s="153"/>
      <c r="E7" s="153"/>
      <c r="F7" s="154"/>
    </row>
    <row r="8" spans="1:6" ht="15.6" x14ac:dyDescent="0.3">
      <c r="A8" s="47"/>
      <c r="B8" s="48" t="s">
        <v>74</v>
      </c>
      <c r="C8" s="152"/>
      <c r="D8" s="153"/>
      <c r="E8" s="153"/>
      <c r="F8" s="154"/>
    </row>
    <row r="9" spans="1:6" ht="15.6" x14ac:dyDescent="0.3">
      <c r="A9" s="47"/>
      <c r="B9" s="48" t="s">
        <v>69</v>
      </c>
      <c r="C9" s="152"/>
      <c r="D9" s="153"/>
      <c r="E9" s="153"/>
      <c r="F9" s="154"/>
    </row>
    <row r="10" spans="1:6" ht="15.6" x14ac:dyDescent="0.3">
      <c r="A10" s="47"/>
      <c r="B10" s="48" t="s">
        <v>75</v>
      </c>
      <c r="C10" s="152"/>
      <c r="D10" s="153"/>
      <c r="E10" s="153"/>
      <c r="F10" s="154"/>
    </row>
    <row r="11" spans="1:6" ht="15.6" x14ac:dyDescent="0.3">
      <c r="A11" s="47"/>
      <c r="B11" s="48" t="s">
        <v>70</v>
      </c>
      <c r="C11" s="152"/>
      <c r="D11" s="153"/>
      <c r="E11" s="153"/>
      <c r="F11" s="154"/>
    </row>
    <row r="12" spans="1:6" x14ac:dyDescent="0.3">
      <c r="A12" s="84"/>
      <c r="B12" s="84"/>
      <c r="C12" s="84"/>
      <c r="D12" s="84"/>
      <c r="E12" s="84"/>
      <c r="F12" s="84"/>
    </row>
    <row r="13" spans="1:6" ht="15.6" customHeight="1" x14ac:dyDescent="0.3">
      <c r="A13" s="158" t="s">
        <v>78</v>
      </c>
      <c r="B13" s="159"/>
      <c r="C13" s="159"/>
      <c r="D13" s="159"/>
      <c r="E13" s="160"/>
      <c r="F13" s="16" t="s">
        <v>5</v>
      </c>
    </row>
    <row r="14" spans="1:6" ht="43.2" x14ac:dyDescent="0.3">
      <c r="A14" s="19">
        <v>1.1000000000000001</v>
      </c>
      <c r="B14" s="27" t="s">
        <v>166</v>
      </c>
      <c r="C14" s="20" t="s">
        <v>61</v>
      </c>
      <c r="D14" s="20" t="s">
        <v>62</v>
      </c>
      <c r="E14" s="20" t="s">
        <v>63</v>
      </c>
      <c r="F14" s="72"/>
    </row>
    <row r="15" spans="1:6" ht="43.2" x14ac:dyDescent="0.3">
      <c r="A15" s="19">
        <v>1.2</v>
      </c>
      <c r="B15" s="27" t="s">
        <v>79</v>
      </c>
      <c r="C15" s="20" t="s">
        <v>61</v>
      </c>
      <c r="D15" s="20" t="s">
        <v>62</v>
      </c>
      <c r="E15" s="20" t="s">
        <v>63</v>
      </c>
      <c r="F15" s="72"/>
    </row>
    <row r="16" spans="1:6" ht="28.8" x14ac:dyDescent="0.3">
      <c r="A16" s="19">
        <v>1.3</v>
      </c>
      <c r="B16" s="27" t="s">
        <v>76</v>
      </c>
      <c r="C16" s="20" t="s">
        <v>61</v>
      </c>
      <c r="D16" s="20" t="s">
        <v>62</v>
      </c>
      <c r="E16" s="20" t="s">
        <v>63</v>
      </c>
      <c r="F16" s="72"/>
    </row>
    <row r="17" spans="1:6" ht="43.2" x14ac:dyDescent="0.3">
      <c r="A17" s="19">
        <v>1.4</v>
      </c>
      <c r="B17" s="27" t="s">
        <v>163</v>
      </c>
      <c r="C17" s="20" t="s">
        <v>61</v>
      </c>
      <c r="D17" s="20" t="s">
        <v>62</v>
      </c>
      <c r="E17" s="20" t="s">
        <v>63</v>
      </c>
      <c r="F17" s="72"/>
    </row>
    <row r="18" spans="1:6" x14ac:dyDescent="0.3">
      <c r="A18" s="84"/>
      <c r="B18" s="84"/>
      <c r="C18" s="84"/>
      <c r="D18" s="84"/>
      <c r="E18" s="84"/>
      <c r="F18" s="84"/>
    </row>
    <row r="19" spans="1:6" ht="15.6" customHeight="1" x14ac:dyDescent="0.3">
      <c r="A19" s="158" t="s">
        <v>80</v>
      </c>
      <c r="B19" s="159"/>
      <c r="C19" s="159"/>
      <c r="D19" s="159"/>
      <c r="E19" s="160"/>
      <c r="F19" s="16" t="s">
        <v>5</v>
      </c>
    </row>
    <row r="20" spans="1:6" ht="43.2" x14ac:dyDescent="0.3">
      <c r="A20" s="19">
        <v>2.1</v>
      </c>
      <c r="B20" s="27" t="s">
        <v>81</v>
      </c>
      <c r="C20" s="20" t="s">
        <v>61</v>
      </c>
      <c r="D20" s="20" t="s">
        <v>62</v>
      </c>
      <c r="E20" s="20" t="s">
        <v>63</v>
      </c>
      <c r="F20" s="72"/>
    </row>
    <row r="21" spans="1:6" ht="28.8" x14ac:dyDescent="0.3">
      <c r="A21" s="19">
        <v>2.2000000000000002</v>
      </c>
      <c r="B21" s="27" t="s">
        <v>82</v>
      </c>
      <c r="C21" s="20" t="s">
        <v>61</v>
      </c>
      <c r="D21" s="20" t="s">
        <v>62</v>
      </c>
      <c r="E21" s="20" t="s">
        <v>63</v>
      </c>
      <c r="F21" s="72"/>
    </row>
    <row r="22" spans="1:6" ht="28.8" x14ac:dyDescent="0.3">
      <c r="A22" s="19">
        <v>2.2999999999999998</v>
      </c>
      <c r="B22" s="27" t="s">
        <v>83</v>
      </c>
      <c r="C22" s="20" t="s">
        <v>61</v>
      </c>
      <c r="D22" s="20" t="s">
        <v>62</v>
      </c>
      <c r="E22" s="20" t="s">
        <v>63</v>
      </c>
      <c r="F22" s="72"/>
    </row>
    <row r="23" spans="1:6" ht="57.6" x14ac:dyDescent="0.3">
      <c r="A23" s="19">
        <v>2.4</v>
      </c>
      <c r="B23" s="27" t="s">
        <v>167</v>
      </c>
      <c r="C23" s="20" t="s">
        <v>61</v>
      </c>
      <c r="D23" s="20" t="s">
        <v>62</v>
      </c>
      <c r="E23" s="20" t="s">
        <v>63</v>
      </c>
      <c r="F23" s="72"/>
    </row>
    <row r="24" spans="1:6" x14ac:dyDescent="0.3">
      <c r="A24" s="84"/>
      <c r="B24" s="84"/>
      <c r="C24" s="84"/>
      <c r="D24" s="84"/>
      <c r="E24" s="84"/>
      <c r="F24" s="84"/>
    </row>
    <row r="25" spans="1:6" ht="15.6" x14ac:dyDescent="0.3">
      <c r="A25" s="158" t="s">
        <v>84</v>
      </c>
      <c r="B25" s="159"/>
      <c r="C25" s="159"/>
      <c r="D25" s="159"/>
      <c r="E25" s="160"/>
      <c r="F25" s="16" t="s">
        <v>5</v>
      </c>
    </row>
    <row r="26" spans="1:6" ht="28.8" x14ac:dyDescent="0.3">
      <c r="A26" s="19">
        <v>3.1</v>
      </c>
      <c r="B26" s="27" t="s">
        <v>86</v>
      </c>
      <c r="C26" s="20" t="s">
        <v>61</v>
      </c>
      <c r="D26" s="20" t="s">
        <v>62</v>
      </c>
      <c r="E26" s="20" t="s">
        <v>63</v>
      </c>
      <c r="F26" s="72"/>
    </row>
    <row r="27" spans="1:6" ht="28.8" x14ac:dyDescent="0.3">
      <c r="A27" s="19">
        <v>3.2</v>
      </c>
      <c r="B27" s="27" t="s">
        <v>85</v>
      </c>
      <c r="C27" s="20" t="s">
        <v>61</v>
      </c>
      <c r="D27" s="20" t="s">
        <v>62</v>
      </c>
      <c r="E27" s="20" t="s">
        <v>63</v>
      </c>
      <c r="F27" s="72"/>
    </row>
    <row r="28" spans="1:6" ht="43.2" x14ac:dyDescent="0.3">
      <c r="A28" s="19">
        <v>3.3</v>
      </c>
      <c r="B28" s="27" t="s">
        <v>87</v>
      </c>
      <c r="C28" s="20" t="s">
        <v>61</v>
      </c>
      <c r="D28" s="20" t="s">
        <v>62</v>
      </c>
      <c r="E28" s="20" t="s">
        <v>63</v>
      </c>
      <c r="F28" s="72"/>
    </row>
    <row r="29" spans="1:6" ht="43.2" x14ac:dyDescent="0.3">
      <c r="A29" s="19">
        <v>3.4</v>
      </c>
      <c r="B29" s="27" t="s">
        <v>88</v>
      </c>
      <c r="C29" s="20" t="s">
        <v>61</v>
      </c>
      <c r="D29" s="20" t="s">
        <v>62</v>
      </c>
      <c r="E29" s="20" t="s">
        <v>63</v>
      </c>
      <c r="F29" s="72"/>
    </row>
    <row r="30" spans="1:6" ht="28.8" x14ac:dyDescent="0.3">
      <c r="A30" s="30">
        <v>3.5</v>
      </c>
      <c r="B30" s="31" t="s">
        <v>89</v>
      </c>
      <c r="C30" s="20" t="s">
        <v>61</v>
      </c>
      <c r="D30" s="20" t="s">
        <v>62</v>
      </c>
      <c r="E30" s="20" t="s">
        <v>63</v>
      </c>
      <c r="F30" s="72"/>
    </row>
    <row r="31" spans="1:6" ht="15.6" x14ac:dyDescent="0.3">
      <c r="A31" s="19">
        <v>3.6</v>
      </c>
      <c r="B31" s="27" t="s">
        <v>175</v>
      </c>
      <c r="C31" s="20" t="s">
        <v>61</v>
      </c>
      <c r="D31" s="20" t="s">
        <v>62</v>
      </c>
      <c r="E31" s="20" t="s">
        <v>63</v>
      </c>
      <c r="F31" s="72"/>
    </row>
    <row r="32" spans="1:6" ht="28.8" x14ac:dyDescent="0.3">
      <c r="A32" s="21">
        <v>3.7</v>
      </c>
      <c r="B32" s="27" t="s">
        <v>176</v>
      </c>
      <c r="C32" s="20" t="s">
        <v>61</v>
      </c>
      <c r="D32" s="20" t="s">
        <v>62</v>
      </c>
      <c r="E32" s="20" t="s">
        <v>63</v>
      </c>
      <c r="F32" s="72"/>
    </row>
    <row r="33" spans="1:6" ht="28.8" x14ac:dyDescent="0.3">
      <c r="A33" s="19">
        <v>3.8</v>
      </c>
      <c r="B33" s="27" t="s">
        <v>90</v>
      </c>
      <c r="C33" s="20" t="s">
        <v>61</v>
      </c>
      <c r="D33" s="20" t="s">
        <v>62</v>
      </c>
      <c r="E33" s="20" t="s">
        <v>63</v>
      </c>
      <c r="F33" s="72"/>
    </row>
    <row r="34" spans="1:6" ht="28.8" x14ac:dyDescent="0.3">
      <c r="A34" s="21">
        <v>3.9</v>
      </c>
      <c r="B34" s="27" t="s">
        <v>164</v>
      </c>
      <c r="C34" s="20" t="s">
        <v>61</v>
      </c>
      <c r="D34" s="20" t="s">
        <v>62</v>
      </c>
      <c r="E34" s="20" t="s">
        <v>63</v>
      </c>
      <c r="F34" s="72"/>
    </row>
    <row r="35" spans="1:6" x14ac:dyDescent="0.3">
      <c r="A35" s="84"/>
      <c r="B35" s="84"/>
      <c r="C35" s="84"/>
      <c r="D35" s="84"/>
      <c r="E35" s="84"/>
      <c r="F35" s="89"/>
    </row>
    <row r="36" spans="1:6" ht="15.6" x14ac:dyDescent="0.3">
      <c r="A36" s="53" t="s">
        <v>91</v>
      </c>
      <c r="B36" s="54"/>
      <c r="C36" s="54"/>
      <c r="D36" s="54"/>
      <c r="E36" s="54"/>
      <c r="F36" s="48"/>
    </row>
    <row r="37" spans="1:6" x14ac:dyDescent="0.3">
      <c r="A37" s="149"/>
      <c r="B37" s="150"/>
      <c r="C37" s="150"/>
      <c r="D37" s="150"/>
      <c r="E37" s="150"/>
      <c r="F37" s="151"/>
    </row>
    <row r="38" spans="1:6" x14ac:dyDescent="0.3">
      <c r="A38" s="149"/>
      <c r="B38" s="150"/>
      <c r="C38" s="150"/>
      <c r="D38" s="150"/>
      <c r="E38" s="150"/>
      <c r="F38" s="151"/>
    </row>
    <row r="39" spans="1:6" x14ac:dyDescent="0.3">
      <c r="A39" s="149"/>
      <c r="B39" s="150"/>
      <c r="C39" s="150"/>
      <c r="D39" s="150"/>
      <c r="E39" s="150"/>
      <c r="F39" s="151"/>
    </row>
    <row r="40" spans="1:6" x14ac:dyDescent="0.3">
      <c r="A40" s="149"/>
      <c r="B40" s="150"/>
      <c r="C40" s="150"/>
      <c r="D40" s="150"/>
      <c r="E40" s="150"/>
      <c r="F40" s="151"/>
    </row>
    <row r="41" spans="1:6" x14ac:dyDescent="0.3">
      <c r="A41" s="119"/>
      <c r="B41" s="120"/>
      <c r="C41" s="120"/>
      <c r="D41" s="120"/>
      <c r="E41" s="120"/>
      <c r="F41" s="121"/>
    </row>
    <row r="42" spans="1:6" x14ac:dyDescent="0.3">
      <c r="A42" s="84"/>
      <c r="B42" s="84"/>
      <c r="C42" s="84"/>
      <c r="D42" s="84"/>
      <c r="E42" s="84"/>
      <c r="F42" s="84"/>
    </row>
    <row r="43" spans="1:6" ht="15.6" x14ac:dyDescent="0.3">
      <c r="A43" s="53" t="s">
        <v>173</v>
      </c>
      <c r="B43" s="54"/>
      <c r="C43" s="54"/>
      <c r="D43" s="54"/>
      <c r="E43" s="54"/>
      <c r="F43" s="48"/>
    </row>
    <row r="44" spans="1:6" x14ac:dyDescent="0.3">
      <c r="A44" s="149"/>
      <c r="B44" s="150"/>
      <c r="C44" s="150"/>
      <c r="D44" s="150"/>
      <c r="E44" s="150"/>
      <c r="F44" s="151"/>
    </row>
    <row r="45" spans="1:6" x14ac:dyDescent="0.3">
      <c r="A45" s="149"/>
      <c r="B45" s="150"/>
      <c r="C45" s="150"/>
      <c r="D45" s="150"/>
      <c r="E45" s="150"/>
      <c r="F45" s="151"/>
    </row>
    <row r="46" spans="1:6" x14ac:dyDescent="0.3">
      <c r="A46" s="149"/>
      <c r="B46" s="150"/>
      <c r="C46" s="150"/>
      <c r="D46" s="150"/>
      <c r="E46" s="150"/>
      <c r="F46" s="151"/>
    </row>
    <row r="47" spans="1:6" x14ac:dyDescent="0.3">
      <c r="A47" s="149"/>
      <c r="B47" s="150"/>
      <c r="C47" s="150"/>
      <c r="D47" s="150"/>
      <c r="E47" s="150"/>
      <c r="F47" s="151"/>
    </row>
    <row r="48" spans="1:6" x14ac:dyDescent="0.3">
      <c r="A48" s="119"/>
      <c r="B48" s="120"/>
      <c r="C48" s="120"/>
      <c r="D48" s="120"/>
      <c r="E48" s="120"/>
      <c r="F48" s="121"/>
    </row>
  </sheetData>
  <customSheetViews>
    <customSheetView guid="{85A7D722-45DF-450A-A6DD-88A3F0B133A2}">
      <selection activeCell="A2" sqref="A2"/>
      <pageMargins left="0.7" right="0.7" top="0.75" bottom="0.75" header="0.3" footer="0.3"/>
    </customSheetView>
  </customSheetViews>
  <mergeCells count="15">
    <mergeCell ref="A37:F41"/>
    <mergeCell ref="A44:F48"/>
    <mergeCell ref="C5:F5"/>
    <mergeCell ref="C2:F2"/>
    <mergeCell ref="C3:F3"/>
    <mergeCell ref="C4:F4"/>
    <mergeCell ref="A19:E19"/>
    <mergeCell ref="A13:E13"/>
    <mergeCell ref="A25:E25"/>
    <mergeCell ref="C6:F6"/>
    <mergeCell ref="C7:F7"/>
    <mergeCell ref="C8:F8"/>
    <mergeCell ref="C9:F9"/>
    <mergeCell ref="C10:F10"/>
    <mergeCell ref="C11:F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18E53-43EE-445F-A638-94D43ECB8C04}">
  <dimension ref="A1:H47"/>
  <sheetViews>
    <sheetView tabSelected="1" topLeftCell="A31" workbookViewId="0">
      <selection activeCell="G54" sqref="G54"/>
    </sheetView>
  </sheetViews>
  <sheetFormatPr defaultRowHeight="14.4" x14ac:dyDescent="0.3"/>
  <cols>
    <col min="1" max="1" width="5.77734375" customWidth="1"/>
    <col min="2" max="2" width="35.21875" customWidth="1"/>
    <col min="3" max="5" width="14.88671875" style="18" customWidth="1"/>
    <col min="6" max="6" width="15.6640625" style="18" customWidth="1"/>
    <col min="7" max="7" width="16.6640625" style="18" customWidth="1"/>
    <col min="8" max="8" width="47.77734375" customWidth="1"/>
  </cols>
  <sheetData>
    <row r="1" spans="1:8" ht="18" x14ac:dyDescent="0.35">
      <c r="A1" s="32" t="s">
        <v>37</v>
      </c>
      <c r="B1" s="33"/>
      <c r="C1" s="40"/>
      <c r="D1" s="40"/>
      <c r="E1" s="40"/>
      <c r="F1" s="40"/>
      <c r="G1" s="40"/>
      <c r="H1" s="41"/>
    </row>
    <row r="2" spans="1:8" ht="15.6" x14ac:dyDescent="0.3">
      <c r="A2" s="34"/>
      <c r="B2" s="37" t="s">
        <v>38</v>
      </c>
      <c r="C2" s="155"/>
      <c r="D2" s="157"/>
      <c r="E2" s="42" t="s">
        <v>11</v>
      </c>
      <c r="F2" s="50"/>
      <c r="G2" s="50"/>
      <c r="H2" s="45"/>
    </row>
    <row r="3" spans="1:8" ht="15.6" x14ac:dyDescent="0.3">
      <c r="A3" s="36"/>
      <c r="B3" s="35" t="s">
        <v>39</v>
      </c>
      <c r="C3" s="155"/>
      <c r="D3" s="157"/>
      <c r="E3" s="42" t="s">
        <v>40</v>
      </c>
      <c r="F3" s="50"/>
      <c r="G3" s="50"/>
      <c r="H3" s="46"/>
    </row>
    <row r="4" spans="1:8" ht="15.6" x14ac:dyDescent="0.3">
      <c r="A4" s="34"/>
      <c r="B4" s="37" t="s">
        <v>0</v>
      </c>
      <c r="C4" s="155"/>
      <c r="D4" s="157"/>
      <c r="E4" s="42" t="s">
        <v>10</v>
      </c>
      <c r="F4" s="50"/>
      <c r="G4" s="50"/>
      <c r="H4" s="45"/>
    </row>
    <row r="5" spans="1:8" x14ac:dyDescent="0.3">
      <c r="A5" s="84"/>
      <c r="B5" s="84"/>
      <c r="C5" s="89"/>
      <c r="D5" s="89"/>
      <c r="E5" s="89"/>
      <c r="F5" s="89"/>
      <c r="G5" s="89"/>
      <c r="H5" s="84"/>
    </row>
    <row r="6" spans="1:8" s="17" customFormat="1" ht="37.799999999999997" x14ac:dyDescent="0.3">
      <c r="A6" s="158" t="s">
        <v>36</v>
      </c>
      <c r="B6" s="160"/>
      <c r="C6" s="24" t="s">
        <v>34</v>
      </c>
      <c r="D6" s="24" t="s">
        <v>35</v>
      </c>
      <c r="E6" s="24" t="s">
        <v>47</v>
      </c>
      <c r="F6" s="24" t="s">
        <v>48</v>
      </c>
      <c r="G6" s="24" t="s">
        <v>174</v>
      </c>
      <c r="H6" s="16" t="s">
        <v>5</v>
      </c>
    </row>
    <row r="7" spans="1:8" s="23" customFormat="1" ht="28.2" customHeight="1" x14ac:dyDescent="0.3">
      <c r="A7" s="19">
        <v>1.1000000000000001</v>
      </c>
      <c r="B7" s="22" t="s">
        <v>41</v>
      </c>
      <c r="C7" s="104">
        <v>0</v>
      </c>
      <c r="D7" s="104">
        <v>1</v>
      </c>
      <c r="E7" s="104">
        <v>2</v>
      </c>
      <c r="F7" s="104">
        <v>3</v>
      </c>
      <c r="G7" s="104" t="s">
        <v>63</v>
      </c>
      <c r="H7" s="105"/>
    </row>
    <row r="8" spans="1:8" s="23" customFormat="1" ht="28.2" customHeight="1" x14ac:dyDescent="0.3">
      <c r="A8" s="19">
        <v>1.2</v>
      </c>
      <c r="B8" s="22" t="s">
        <v>42</v>
      </c>
      <c r="C8" s="104">
        <v>0</v>
      </c>
      <c r="D8" s="104">
        <v>1</v>
      </c>
      <c r="E8" s="104">
        <v>2</v>
      </c>
      <c r="F8" s="104">
        <v>3</v>
      </c>
      <c r="G8" s="104" t="s">
        <v>63</v>
      </c>
      <c r="H8" s="105"/>
    </row>
    <row r="9" spans="1:8" s="23" customFormat="1" ht="28.2" customHeight="1" x14ac:dyDescent="0.3">
      <c r="A9" s="19">
        <v>1.3</v>
      </c>
      <c r="B9" s="22" t="s">
        <v>32</v>
      </c>
      <c r="C9" s="104">
        <v>0</v>
      </c>
      <c r="D9" s="104">
        <v>1</v>
      </c>
      <c r="E9" s="104">
        <v>2</v>
      </c>
      <c r="F9" s="104">
        <v>3</v>
      </c>
      <c r="G9" s="104" t="s">
        <v>63</v>
      </c>
      <c r="H9" s="105"/>
    </row>
    <row r="10" spans="1:8" s="23" customFormat="1" ht="28.2" customHeight="1" x14ac:dyDescent="0.3">
      <c r="A10" s="21">
        <v>1.4</v>
      </c>
      <c r="B10" s="22" t="s">
        <v>43</v>
      </c>
      <c r="C10" s="104">
        <v>0</v>
      </c>
      <c r="D10" s="104">
        <v>1</v>
      </c>
      <c r="E10" s="104">
        <v>2</v>
      </c>
      <c r="F10" s="104">
        <v>3</v>
      </c>
      <c r="G10" s="104" t="s">
        <v>63</v>
      </c>
      <c r="H10" s="105"/>
    </row>
    <row r="11" spans="1:8" s="23" customFormat="1" ht="28.2" customHeight="1" x14ac:dyDescent="0.3">
      <c r="A11" s="21">
        <v>1.5</v>
      </c>
      <c r="B11" s="22" t="s">
        <v>44</v>
      </c>
      <c r="C11" s="104">
        <v>0</v>
      </c>
      <c r="D11" s="104">
        <v>1</v>
      </c>
      <c r="E11" s="104">
        <v>2</v>
      </c>
      <c r="F11" s="104">
        <v>3</v>
      </c>
      <c r="G11" s="104" t="s">
        <v>63</v>
      </c>
      <c r="H11" s="105"/>
    </row>
    <row r="12" spans="1:8" s="23" customFormat="1" ht="28.2" customHeight="1" x14ac:dyDescent="0.3">
      <c r="A12" s="21">
        <v>1.6</v>
      </c>
      <c r="B12" s="22" t="s">
        <v>45</v>
      </c>
      <c r="C12" s="104">
        <v>0</v>
      </c>
      <c r="D12" s="104">
        <v>1</v>
      </c>
      <c r="E12" s="104">
        <v>2</v>
      </c>
      <c r="F12" s="104">
        <v>3</v>
      </c>
      <c r="G12" s="104" t="s">
        <v>63</v>
      </c>
      <c r="H12" s="105"/>
    </row>
    <row r="13" spans="1:8" s="23" customFormat="1" ht="28.2" customHeight="1" x14ac:dyDescent="0.3">
      <c r="A13" s="21">
        <v>1.7</v>
      </c>
      <c r="B13" s="22" t="s">
        <v>58</v>
      </c>
      <c r="C13" s="104">
        <v>0</v>
      </c>
      <c r="D13" s="104">
        <v>1</v>
      </c>
      <c r="E13" s="104">
        <v>2</v>
      </c>
      <c r="F13" s="104">
        <v>3</v>
      </c>
      <c r="G13" s="104" t="s">
        <v>63</v>
      </c>
      <c r="H13" s="105"/>
    </row>
    <row r="14" spans="1:8" s="23" customFormat="1" ht="28.2" customHeight="1" x14ac:dyDescent="0.3">
      <c r="A14" s="21">
        <v>1.8</v>
      </c>
      <c r="B14" s="22" t="s">
        <v>46</v>
      </c>
      <c r="C14" s="104">
        <v>0</v>
      </c>
      <c r="D14" s="104">
        <v>1</v>
      </c>
      <c r="E14" s="104">
        <v>2</v>
      </c>
      <c r="F14" s="104">
        <v>3</v>
      </c>
      <c r="G14" s="104" t="s">
        <v>63</v>
      </c>
      <c r="H14" s="105"/>
    </row>
    <row r="15" spans="1:8" x14ac:dyDescent="0.3">
      <c r="A15" s="84"/>
      <c r="B15" s="84"/>
      <c r="C15" s="89"/>
      <c r="D15" s="89"/>
      <c r="E15" s="89"/>
      <c r="F15" s="89"/>
      <c r="G15" s="89"/>
      <c r="H15" s="84"/>
    </row>
    <row r="16" spans="1:8" ht="37.799999999999997" x14ac:dyDescent="0.3">
      <c r="A16" s="158" t="s">
        <v>49</v>
      </c>
      <c r="B16" s="160"/>
      <c r="C16" s="24" t="s">
        <v>34</v>
      </c>
      <c r="D16" s="24" t="s">
        <v>35</v>
      </c>
      <c r="E16" s="24" t="s">
        <v>47</v>
      </c>
      <c r="F16" s="24" t="s">
        <v>48</v>
      </c>
      <c r="G16" s="24" t="s">
        <v>174</v>
      </c>
      <c r="H16" s="16" t="s">
        <v>5</v>
      </c>
    </row>
    <row r="17" spans="1:8" s="3" customFormat="1" ht="28.8" x14ac:dyDescent="0.3">
      <c r="A17" s="19">
        <v>2.1</v>
      </c>
      <c r="B17" s="22" t="s">
        <v>33</v>
      </c>
      <c r="C17" s="104">
        <v>0</v>
      </c>
      <c r="D17" s="104">
        <v>1</v>
      </c>
      <c r="E17" s="104">
        <v>2</v>
      </c>
      <c r="F17" s="104">
        <v>3</v>
      </c>
      <c r="G17" s="104" t="s">
        <v>63</v>
      </c>
      <c r="H17" s="105"/>
    </row>
    <row r="18" spans="1:8" s="3" customFormat="1" ht="57.6" x14ac:dyDescent="0.3">
      <c r="A18" s="19">
        <v>2.2000000000000002</v>
      </c>
      <c r="B18" s="22" t="s">
        <v>50</v>
      </c>
      <c r="C18" s="104">
        <v>0</v>
      </c>
      <c r="D18" s="104">
        <v>1</v>
      </c>
      <c r="E18" s="104">
        <v>2</v>
      </c>
      <c r="F18" s="104">
        <v>3</v>
      </c>
      <c r="G18" s="104" t="s">
        <v>63</v>
      </c>
      <c r="H18" s="105"/>
    </row>
    <row r="19" spans="1:8" s="3" customFormat="1" ht="57.6" x14ac:dyDescent="0.3">
      <c r="A19" s="19">
        <v>2.2999999999999998</v>
      </c>
      <c r="B19" s="22" t="s">
        <v>51</v>
      </c>
      <c r="C19" s="104">
        <v>0</v>
      </c>
      <c r="D19" s="104">
        <v>1</v>
      </c>
      <c r="E19" s="104">
        <v>2</v>
      </c>
      <c r="F19" s="104">
        <v>3</v>
      </c>
      <c r="G19" s="104" t="s">
        <v>63</v>
      </c>
      <c r="H19" s="105"/>
    </row>
    <row r="20" spans="1:8" s="3" customFormat="1" ht="57.6" x14ac:dyDescent="0.3">
      <c r="A20" s="21">
        <v>2.4</v>
      </c>
      <c r="B20" s="22" t="s">
        <v>52</v>
      </c>
      <c r="C20" s="104">
        <v>0</v>
      </c>
      <c r="D20" s="104">
        <v>1</v>
      </c>
      <c r="E20" s="104">
        <v>2</v>
      </c>
      <c r="F20" s="104">
        <v>3</v>
      </c>
      <c r="G20" s="104" t="s">
        <v>63</v>
      </c>
      <c r="H20" s="105"/>
    </row>
    <row r="21" spans="1:8" s="3" customFormat="1" ht="86.4" x14ac:dyDescent="0.3">
      <c r="A21" s="21">
        <v>2.5</v>
      </c>
      <c r="B21" s="22" t="s">
        <v>53</v>
      </c>
      <c r="C21" s="104">
        <v>0</v>
      </c>
      <c r="D21" s="104">
        <v>1</v>
      </c>
      <c r="E21" s="104">
        <v>2</v>
      </c>
      <c r="F21" s="104">
        <v>3</v>
      </c>
      <c r="G21" s="104" t="s">
        <v>63</v>
      </c>
      <c r="H21" s="105"/>
    </row>
    <row r="22" spans="1:8" x14ac:dyDescent="0.3">
      <c r="A22" s="84"/>
      <c r="B22" s="84"/>
      <c r="C22" s="89"/>
      <c r="D22" s="89"/>
      <c r="E22" s="89"/>
      <c r="F22" s="89"/>
      <c r="G22" s="89"/>
      <c r="H22" s="84"/>
    </row>
    <row r="23" spans="1:8" ht="37.799999999999997" x14ac:dyDescent="0.3">
      <c r="A23" s="158" t="s">
        <v>54</v>
      </c>
      <c r="B23" s="160"/>
      <c r="C23" s="24" t="s">
        <v>34</v>
      </c>
      <c r="D23" s="24" t="s">
        <v>35</v>
      </c>
      <c r="E23" s="24" t="s">
        <v>47</v>
      </c>
      <c r="F23" s="24" t="s">
        <v>48</v>
      </c>
      <c r="G23" s="24" t="s">
        <v>174</v>
      </c>
      <c r="H23" s="16" t="s">
        <v>5</v>
      </c>
    </row>
    <row r="24" spans="1:8" s="3" customFormat="1" ht="28.8" x14ac:dyDescent="0.3">
      <c r="A24" s="19">
        <v>3.1</v>
      </c>
      <c r="B24" s="22" t="s">
        <v>55</v>
      </c>
      <c r="C24" s="104">
        <v>0</v>
      </c>
      <c r="D24" s="104">
        <v>1</v>
      </c>
      <c r="E24" s="104">
        <v>2</v>
      </c>
      <c r="F24" s="104">
        <v>3</v>
      </c>
      <c r="G24" s="104" t="s">
        <v>63</v>
      </c>
      <c r="H24" s="105"/>
    </row>
    <row r="25" spans="1:8" s="3" customFormat="1" ht="28.8" x14ac:dyDescent="0.3">
      <c r="A25" s="19">
        <v>3.2</v>
      </c>
      <c r="B25" s="22" t="s">
        <v>56</v>
      </c>
      <c r="C25" s="104">
        <v>0</v>
      </c>
      <c r="D25" s="104">
        <v>1</v>
      </c>
      <c r="E25" s="104">
        <v>2</v>
      </c>
      <c r="F25" s="104">
        <v>3</v>
      </c>
      <c r="G25" s="104" t="s">
        <v>63</v>
      </c>
      <c r="H25" s="105"/>
    </row>
    <row r="26" spans="1:8" s="3" customFormat="1" ht="28.8" x14ac:dyDescent="0.3">
      <c r="A26" s="19">
        <v>3.3</v>
      </c>
      <c r="B26" s="90" t="s">
        <v>57</v>
      </c>
      <c r="C26" s="106">
        <v>0</v>
      </c>
      <c r="D26" s="106">
        <v>1</v>
      </c>
      <c r="E26" s="106">
        <v>2</v>
      </c>
      <c r="F26" s="106">
        <v>3</v>
      </c>
      <c r="G26" s="104" t="s">
        <v>63</v>
      </c>
      <c r="H26" s="105"/>
    </row>
    <row r="27" spans="1:8" x14ac:dyDescent="0.3">
      <c r="A27" s="84"/>
      <c r="B27" s="84"/>
      <c r="C27" s="89"/>
      <c r="D27" s="89"/>
      <c r="E27" s="89"/>
      <c r="F27" s="89"/>
      <c r="G27" s="89"/>
      <c r="H27" s="84"/>
    </row>
    <row r="28" spans="1:8" ht="35.4" customHeight="1" x14ac:dyDescent="0.3">
      <c r="A28" s="158" t="s">
        <v>59</v>
      </c>
      <c r="B28" s="160"/>
      <c r="C28" s="163" t="s">
        <v>64</v>
      </c>
      <c r="D28" s="164"/>
      <c r="E28" s="165"/>
      <c r="F28" s="24"/>
      <c r="G28" s="24"/>
      <c r="H28" s="16" t="s">
        <v>5</v>
      </c>
    </row>
    <row r="29" spans="1:8" s="3" customFormat="1" ht="43.2" x14ac:dyDescent="0.3">
      <c r="A29" s="19">
        <v>4.0999999999999996</v>
      </c>
      <c r="B29" s="22" t="s">
        <v>60</v>
      </c>
      <c r="C29" s="104" t="s">
        <v>61</v>
      </c>
      <c r="D29" s="104" t="s">
        <v>62</v>
      </c>
      <c r="E29" s="104" t="s">
        <v>63</v>
      </c>
      <c r="F29" s="107"/>
      <c r="G29" s="107"/>
      <c r="H29" s="105"/>
    </row>
    <row r="30" spans="1:8" s="3" customFormat="1" ht="28.8" x14ac:dyDescent="0.3">
      <c r="A30" s="19">
        <v>4.2</v>
      </c>
      <c r="B30" s="22" t="s">
        <v>67</v>
      </c>
      <c r="C30" s="104" t="s">
        <v>61</v>
      </c>
      <c r="D30" s="104" t="s">
        <v>62</v>
      </c>
      <c r="E30" s="104" t="s">
        <v>63</v>
      </c>
      <c r="F30" s="107"/>
      <c r="G30" s="107"/>
      <c r="H30" s="105"/>
    </row>
    <row r="31" spans="1:8" s="3" customFormat="1" ht="43.2" x14ac:dyDescent="0.3">
      <c r="A31" s="19">
        <v>4.3</v>
      </c>
      <c r="B31" s="22" t="s">
        <v>65</v>
      </c>
      <c r="C31" s="104" t="s">
        <v>61</v>
      </c>
      <c r="D31" s="104" t="s">
        <v>62</v>
      </c>
      <c r="E31" s="104" t="s">
        <v>63</v>
      </c>
      <c r="F31" s="107"/>
      <c r="G31" s="107"/>
      <c r="H31" s="105"/>
    </row>
    <row r="32" spans="1:8" s="3" customFormat="1" ht="28.8" x14ac:dyDescent="0.3">
      <c r="A32" s="19">
        <v>4.4000000000000004</v>
      </c>
      <c r="B32" s="25" t="s">
        <v>66</v>
      </c>
      <c r="C32" s="104" t="s">
        <v>61</v>
      </c>
      <c r="D32" s="104" t="s">
        <v>62</v>
      </c>
      <c r="E32" s="104" t="s">
        <v>63</v>
      </c>
      <c r="F32" s="107"/>
      <c r="G32" s="107"/>
      <c r="H32" s="105"/>
    </row>
    <row r="33" spans="1:8" s="3" customFormat="1" ht="28.8" x14ac:dyDescent="0.3">
      <c r="A33" s="21">
        <v>4.5</v>
      </c>
      <c r="B33" s="25" t="s">
        <v>68</v>
      </c>
      <c r="C33" s="104" t="s">
        <v>61</v>
      </c>
      <c r="D33" s="104" t="s">
        <v>62</v>
      </c>
      <c r="E33" s="104" t="s">
        <v>63</v>
      </c>
      <c r="F33" s="107"/>
      <c r="G33" s="107"/>
      <c r="H33" s="105"/>
    </row>
    <row r="34" spans="1:8" x14ac:dyDescent="0.3">
      <c r="A34" s="84"/>
      <c r="B34" s="84"/>
      <c r="C34" s="89"/>
      <c r="D34" s="89"/>
      <c r="E34" s="89"/>
      <c r="F34" s="89"/>
      <c r="G34" s="89"/>
      <c r="H34" s="84"/>
    </row>
    <row r="35" spans="1:8" ht="15.6" x14ac:dyDescent="0.3">
      <c r="A35" s="53" t="s">
        <v>91</v>
      </c>
      <c r="B35" s="54"/>
      <c r="C35" s="54"/>
      <c r="D35" s="54"/>
      <c r="E35" s="54"/>
      <c r="F35" s="54"/>
      <c r="G35" s="54"/>
      <c r="H35" s="60"/>
    </row>
    <row r="36" spans="1:8" x14ac:dyDescent="0.3">
      <c r="A36" s="161"/>
      <c r="B36" s="161"/>
      <c r="C36" s="161"/>
      <c r="D36" s="161"/>
      <c r="E36" s="161"/>
      <c r="F36" s="161"/>
      <c r="G36" s="161"/>
      <c r="H36" s="161"/>
    </row>
    <row r="37" spans="1:8" x14ac:dyDescent="0.3">
      <c r="A37" s="162"/>
      <c r="B37" s="162"/>
      <c r="C37" s="162"/>
      <c r="D37" s="162"/>
      <c r="E37" s="162"/>
      <c r="F37" s="162"/>
      <c r="G37" s="162"/>
      <c r="H37" s="162"/>
    </row>
    <row r="38" spans="1:8" x14ac:dyDescent="0.3">
      <c r="A38" s="162"/>
      <c r="B38" s="162"/>
      <c r="C38" s="162"/>
      <c r="D38" s="162"/>
      <c r="E38" s="162"/>
      <c r="F38" s="162"/>
      <c r="G38" s="162"/>
      <c r="H38" s="162"/>
    </row>
    <row r="39" spans="1:8" x14ac:dyDescent="0.3">
      <c r="A39" s="162"/>
      <c r="B39" s="162"/>
      <c r="C39" s="162"/>
      <c r="D39" s="162"/>
      <c r="E39" s="162"/>
      <c r="F39" s="162"/>
      <c r="G39" s="162"/>
      <c r="H39" s="162"/>
    </row>
    <row r="40" spans="1:8" x14ac:dyDescent="0.3">
      <c r="A40" s="162"/>
      <c r="B40" s="162"/>
      <c r="C40" s="162"/>
      <c r="D40" s="162"/>
      <c r="E40" s="162"/>
      <c r="F40" s="162"/>
      <c r="G40" s="162"/>
      <c r="H40" s="162"/>
    </row>
    <row r="41" spans="1:8" x14ac:dyDescent="0.3">
      <c r="A41" s="84"/>
      <c r="B41" s="84"/>
      <c r="C41" s="84"/>
      <c r="D41" s="84"/>
      <c r="E41" s="84"/>
      <c r="F41" s="84"/>
      <c r="G41" s="84"/>
      <c r="H41" s="84"/>
    </row>
    <row r="42" spans="1:8" ht="15.6" x14ac:dyDescent="0.3">
      <c r="A42" s="53" t="s">
        <v>173</v>
      </c>
      <c r="B42" s="54"/>
      <c r="C42" s="54"/>
      <c r="D42" s="54"/>
      <c r="E42" s="54"/>
      <c r="F42" s="54"/>
      <c r="G42" s="54"/>
      <c r="H42" s="60"/>
    </row>
    <row r="43" spans="1:8" x14ac:dyDescent="0.3">
      <c r="A43" s="116"/>
      <c r="B43" s="117"/>
      <c r="C43" s="117"/>
      <c r="D43" s="117"/>
      <c r="E43" s="117"/>
      <c r="F43" s="117"/>
      <c r="G43" s="117"/>
      <c r="H43" s="118"/>
    </row>
    <row r="44" spans="1:8" x14ac:dyDescent="0.3">
      <c r="A44" s="149"/>
      <c r="B44" s="150"/>
      <c r="C44" s="150"/>
      <c r="D44" s="150"/>
      <c r="E44" s="150"/>
      <c r="F44" s="150"/>
      <c r="G44" s="150"/>
      <c r="H44" s="151"/>
    </row>
    <row r="45" spans="1:8" x14ac:dyDescent="0.3">
      <c r="A45" s="149"/>
      <c r="B45" s="150"/>
      <c r="C45" s="150"/>
      <c r="D45" s="150"/>
      <c r="E45" s="150"/>
      <c r="F45" s="150"/>
      <c r="G45" s="150"/>
      <c r="H45" s="151"/>
    </row>
    <row r="46" spans="1:8" x14ac:dyDescent="0.3">
      <c r="A46" s="149"/>
      <c r="B46" s="150"/>
      <c r="C46" s="150"/>
      <c r="D46" s="150"/>
      <c r="E46" s="150"/>
      <c r="F46" s="150"/>
      <c r="G46" s="150"/>
      <c r="H46" s="151"/>
    </row>
    <row r="47" spans="1:8" x14ac:dyDescent="0.3">
      <c r="A47" s="119"/>
      <c r="B47" s="120"/>
      <c r="C47" s="120"/>
      <c r="D47" s="120"/>
      <c r="E47" s="120"/>
      <c r="F47" s="120"/>
      <c r="G47" s="120"/>
      <c r="H47" s="121"/>
    </row>
  </sheetData>
  <mergeCells count="10">
    <mergeCell ref="A36:H40"/>
    <mergeCell ref="A43:H47"/>
    <mergeCell ref="C2:D2"/>
    <mergeCell ref="C3:D3"/>
    <mergeCell ref="C4:D4"/>
    <mergeCell ref="A6:B6"/>
    <mergeCell ref="A16:B16"/>
    <mergeCell ref="A23:B23"/>
    <mergeCell ref="A28:B28"/>
    <mergeCell ref="C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1-Desk Audit Form</vt:lpstr>
      <vt:lpstr>2-DYTUR ONLY</vt:lpstr>
      <vt:lpstr>3-Corrective Action Plan</vt:lpstr>
      <vt:lpstr>4-Program Observation</vt:lpstr>
      <vt:lpstr>5-Coalition Observation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Watters</dc:creator>
  <cp:keywords/>
  <dc:description/>
  <cp:lastModifiedBy>Heather English</cp:lastModifiedBy>
  <cp:revision/>
  <dcterms:created xsi:type="dcterms:W3CDTF">2016-03-01T00:27:05Z</dcterms:created>
  <dcterms:modified xsi:type="dcterms:W3CDTF">2018-09-18T18:48:35Z</dcterms:modified>
  <cp:category/>
  <cp:contentStatus/>
</cp:coreProperties>
</file>